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600" yWindow="375" windowWidth="24240" windowHeight="13665" activeTab="3"/>
  </bookViews>
  <sheets>
    <sheet name="FT2データ集計裁量　1-50 (2)" sheetId="6" r:id="rId1"/>
    <sheet name="FT2データ集計裁量なし　51-100" sheetId="1" r:id="rId2"/>
    <sheet name="画像" sheetId="5" r:id="rId3"/>
    <sheet name="気付き" sheetId="7" r:id="rId4"/>
    <sheet name="Sheet4" sheetId="8" r:id="rId5"/>
  </sheets>
  <calcPr calcId="145621"/>
</workbook>
</file>

<file path=xl/calcChain.xml><?xml version="1.0" encoding="utf-8"?>
<calcChain xmlns="http://schemas.openxmlformats.org/spreadsheetml/2006/main">
  <c r="R24" i="6" l="1"/>
  <c r="R28" i="6" s="1"/>
  <c r="R23" i="6"/>
  <c r="R25" i="6" s="1"/>
  <c r="R19" i="6"/>
  <c r="R18" i="6"/>
  <c r="R17" i="6"/>
  <c r="R21" i="6" s="1"/>
  <c r="R16" i="6"/>
  <c r="R20" i="6" s="1"/>
  <c r="R15" i="6"/>
  <c r="R14" i="6"/>
  <c r="R13" i="6"/>
  <c r="R12" i="6"/>
  <c r="R22" i="6" l="1"/>
  <c r="R26" i="6"/>
  <c r="R27" i="6"/>
  <c r="R29" i="6" s="1"/>
  <c r="R24" i="1"/>
  <c r="R23" i="1"/>
  <c r="R17" i="1"/>
  <c r="R16" i="1"/>
  <c r="R14" i="1"/>
  <c r="R13" i="1"/>
  <c r="R12" i="1"/>
  <c r="R26" i="1" l="1"/>
  <c r="R28" i="1"/>
  <c r="R25" i="1"/>
  <c r="R27" i="1"/>
  <c r="R21" i="1"/>
  <c r="R15" i="1"/>
  <c r="R18" i="1"/>
  <c r="R20" i="1"/>
  <c r="R19" i="1"/>
  <c r="R29" i="1" l="1"/>
  <c r="R22" i="1"/>
</calcChain>
</file>

<file path=xl/sharedStrings.xml><?xml version="1.0" encoding="utf-8"?>
<sst xmlns="http://schemas.openxmlformats.org/spreadsheetml/2006/main" count="443" uniqueCount="208">
  <si>
    <t>buy</t>
  </si>
  <si>
    <t>USDJPY</t>
  </si>
  <si>
    <t>sell</t>
  </si>
  <si>
    <t>ANALYSIS</t>
    <phoneticPr fontId="19"/>
  </si>
  <si>
    <t>項目</t>
    <rPh sb="0" eb="2">
      <t>コウモク</t>
    </rPh>
    <phoneticPr fontId="19"/>
  </si>
  <si>
    <t>Performance</t>
    <phoneticPr fontId="19"/>
  </si>
  <si>
    <t>総トレード数</t>
    <rPh sb="0" eb="1">
      <t>ソウ</t>
    </rPh>
    <rPh sb="5" eb="6">
      <t>スウ</t>
    </rPh>
    <phoneticPr fontId="19"/>
  </si>
  <si>
    <t>勝ちトレード</t>
    <rPh sb="0" eb="1">
      <t>カ</t>
    </rPh>
    <phoneticPr fontId="19"/>
  </si>
  <si>
    <t>負けトレード</t>
    <rPh sb="0" eb="1">
      <t>マ</t>
    </rPh>
    <phoneticPr fontId="19"/>
  </si>
  <si>
    <t>勝率</t>
    <rPh sb="0" eb="2">
      <t>ショウリツ</t>
    </rPh>
    <phoneticPr fontId="19"/>
  </si>
  <si>
    <t>勝ちトレード獲得PIPS</t>
    <rPh sb="0" eb="1">
      <t>カ</t>
    </rPh>
    <rPh sb="6" eb="8">
      <t>カクトク</t>
    </rPh>
    <phoneticPr fontId="19"/>
  </si>
  <si>
    <t>負けトレード損失PIPS</t>
    <rPh sb="0" eb="1">
      <t>マ</t>
    </rPh>
    <rPh sb="6" eb="8">
      <t>ソンシツ</t>
    </rPh>
    <phoneticPr fontId="19"/>
  </si>
  <si>
    <t>トータル獲得PIPS</t>
    <rPh sb="4" eb="6">
      <t>カクトク</t>
    </rPh>
    <phoneticPr fontId="19"/>
  </si>
  <si>
    <t>勝ちトレード平均PIPS</t>
    <rPh sb="0" eb="1">
      <t>カ</t>
    </rPh>
    <rPh sb="6" eb="8">
      <t>ヘイキン</t>
    </rPh>
    <phoneticPr fontId="19"/>
  </si>
  <si>
    <t>負けトレード平均PIPS</t>
    <rPh sb="0" eb="1">
      <t>マ</t>
    </rPh>
    <rPh sb="6" eb="8">
      <t>ヘイキン</t>
    </rPh>
    <phoneticPr fontId="19"/>
  </si>
  <si>
    <t>サンプルデータ↓</t>
    <phoneticPr fontId="19"/>
  </si>
  <si>
    <t>Order #</t>
  </si>
  <si>
    <t>Symbol</t>
  </si>
  <si>
    <t>Type</t>
  </si>
  <si>
    <t>Lot</t>
  </si>
  <si>
    <t>Open time</t>
  </si>
  <si>
    <t>Open price</t>
  </si>
  <si>
    <t>Stop loss</t>
  </si>
  <si>
    <t>Take profit</t>
  </si>
  <si>
    <t>Close time</t>
  </si>
  <si>
    <t>Close price</t>
  </si>
  <si>
    <t>Swap</t>
  </si>
  <si>
    <t>Pips</t>
  </si>
  <si>
    <t>Profit</t>
  </si>
  <si>
    <t>2013.11.21 02:43</t>
  </si>
  <si>
    <t>2014.01.12 23:59</t>
  </si>
  <si>
    <t>勝ちトレード獲得金額</t>
    <rPh sb="0" eb="1">
      <t>カ</t>
    </rPh>
    <rPh sb="6" eb="8">
      <t>カクトク</t>
    </rPh>
    <rPh sb="8" eb="10">
      <t>キンガク</t>
    </rPh>
    <phoneticPr fontId="19"/>
  </si>
  <si>
    <t>負けトレード損失金額</t>
    <rPh sb="0" eb="1">
      <t>マ</t>
    </rPh>
    <rPh sb="6" eb="8">
      <t>ソンシツ</t>
    </rPh>
    <rPh sb="8" eb="10">
      <t>キンガク</t>
    </rPh>
    <phoneticPr fontId="19"/>
  </si>
  <si>
    <t>トータル損益</t>
    <rPh sb="4" eb="6">
      <t>ソンエキ</t>
    </rPh>
    <phoneticPr fontId="19"/>
  </si>
  <si>
    <t>PF：プロフィットファクター（金額）</t>
    <rPh sb="15" eb="17">
      <t>キンガク</t>
    </rPh>
    <phoneticPr fontId="19"/>
  </si>
  <si>
    <t>PF：プロフィットファクター（PIPS）</t>
    <phoneticPr fontId="19"/>
  </si>
  <si>
    <t>勝ちトレード平均金額</t>
    <rPh sb="0" eb="1">
      <t>カ</t>
    </rPh>
    <rPh sb="6" eb="8">
      <t>ヘイキン</t>
    </rPh>
    <rPh sb="8" eb="10">
      <t>キンガク</t>
    </rPh>
    <phoneticPr fontId="19"/>
  </si>
  <si>
    <t>負けトレード平均金額</t>
    <rPh sb="0" eb="1">
      <t>マ</t>
    </rPh>
    <rPh sb="6" eb="8">
      <t>ヘイキン</t>
    </rPh>
    <rPh sb="8" eb="10">
      <t>キンガク</t>
    </rPh>
    <phoneticPr fontId="19"/>
  </si>
  <si>
    <t>POR：損益比率（金額）</t>
    <rPh sb="4" eb="6">
      <t>ソンエキ</t>
    </rPh>
    <rPh sb="6" eb="8">
      <t>ヒリツ</t>
    </rPh>
    <rPh sb="9" eb="11">
      <t>キンガク</t>
    </rPh>
    <phoneticPr fontId="19"/>
  </si>
  <si>
    <t>POR：損益比率（PIPS）</t>
    <rPh sb="4" eb="6">
      <t>ソンエキ</t>
    </rPh>
    <rPh sb="6" eb="8">
      <t>ヒリツ</t>
    </rPh>
    <phoneticPr fontId="19"/>
  </si>
  <si>
    <t>FT2から書き出したエクセルのデータを、太枠で囲った青いエリアにコピーペーストしてください。1000件までいけます。
書き出したデータのタイトルはコピーせず、データだけコピーしてください。
また、1行目のデータ（Order#がゼロです）は、初期設定金額（deposit）が入っているので不要です。その次の2行目のデータからコピーしてください。</t>
    <rPh sb="5" eb="6">
      <t>カ</t>
    </rPh>
    <rPh sb="7" eb="8">
      <t>ダ</t>
    </rPh>
    <rPh sb="20" eb="22">
      <t>フトワク</t>
    </rPh>
    <rPh sb="23" eb="24">
      <t>カコ</t>
    </rPh>
    <rPh sb="26" eb="27">
      <t>アオ</t>
    </rPh>
    <rPh sb="50" eb="51">
      <t>ケン</t>
    </rPh>
    <phoneticPr fontId="19"/>
  </si>
  <si>
    <t>deposit</t>
  </si>
  <si>
    <t>2011.01.03 01:00</t>
  </si>
  <si>
    <t>←ここからコピー</t>
    <phoneticPr fontId="19"/>
  </si>
  <si>
    <t>EURUSD</t>
  </si>
  <si>
    <t>2003.11.26 16:31</t>
  </si>
  <si>
    <t>2003.12.01 03:59</t>
  </si>
  <si>
    <t>2003.12.01 15:55</t>
  </si>
  <si>
    <t>2003.12.02 16:03</t>
  </si>
  <si>
    <t>2003.12.03 13:28</t>
  </si>
  <si>
    <t>2003.12.05 16:04</t>
  </si>
  <si>
    <t>2003.12.08 23:58</t>
  </si>
  <si>
    <t>2003.12.10 12:52</t>
  </si>
  <si>
    <t>2003.12.11 08:43</t>
  </si>
  <si>
    <t>2003.12.17 08:07</t>
  </si>
  <si>
    <t>2003.12.17 08:58</t>
  </si>
  <si>
    <t>2004.02.06 09:39</t>
  </si>
  <si>
    <t>2004.02.06 13:31</t>
  </si>
  <si>
    <t>2004.02.13 13:30</t>
  </si>
  <si>
    <t>2004.02.13 15:23</t>
  </si>
  <si>
    <t>2004.03.09 20:00</t>
  </si>
  <si>
    <t>2004.03.10 13:30</t>
  </si>
  <si>
    <t>2004.03.12 04:02</t>
  </si>
  <si>
    <t>2004.03.12 14:51</t>
  </si>
  <si>
    <t>2004.04.12 08:07</t>
  </si>
  <si>
    <t>2004.04.12 14:26</t>
  </si>
  <si>
    <t>2004.04.19 05:50</t>
  </si>
  <si>
    <t>2004.04.20 06:15</t>
  </si>
  <si>
    <t>2004.05.04 06:02</t>
  </si>
  <si>
    <t>2004.05.06 00:35</t>
  </si>
  <si>
    <t>2004.05.21 16:02</t>
  </si>
  <si>
    <t>2004.05.24 16:28</t>
  </si>
  <si>
    <t>2004.05.31 15:28</t>
  </si>
  <si>
    <t>2004.06.01 06:04</t>
  </si>
  <si>
    <t>2004.06.01 20:21</t>
  </si>
  <si>
    <t>2004.06.02 15:52</t>
  </si>
  <si>
    <t>2004.06.04 12:23</t>
  </si>
  <si>
    <t>2004.06.04 12:31</t>
  </si>
  <si>
    <t>2004.06.18 02:59</t>
  </si>
  <si>
    <t>2004.06.18 12:33</t>
  </si>
  <si>
    <t>2004.06.22 08:16</t>
  </si>
  <si>
    <t>2004.06.22 23:02</t>
  </si>
  <si>
    <t>2004.06.29 18:29</t>
  </si>
  <si>
    <t>2004.06.30 13:30</t>
  </si>
  <si>
    <t>2004.07.02 02:57</t>
  </si>
  <si>
    <t>2004.07.05 11:59</t>
  </si>
  <si>
    <t>2004.07.12 08:02</t>
  </si>
  <si>
    <t>2004.07.13 00:57</t>
  </si>
  <si>
    <t>2004.07.16 12:31</t>
  </si>
  <si>
    <t>2004.07.16 12:47</t>
  </si>
  <si>
    <t>2004.08.06 04:32</t>
  </si>
  <si>
    <t>2004.08.06 10:43</t>
  </si>
  <si>
    <t>2004.08.18 05:14</t>
  </si>
  <si>
    <t>2004.08.18 07:41</t>
  </si>
  <si>
    <t>2004.08.19 09:26</t>
  </si>
  <si>
    <t>2004.08.20 10:52</t>
  </si>
  <si>
    <t>2004.08.23 07:35</t>
  </si>
  <si>
    <t>2004.08.24 11:59</t>
  </si>
  <si>
    <t>2004.08.25 07:59</t>
  </si>
  <si>
    <t>2004.08.31 14:01</t>
  </si>
  <si>
    <t>2004.09.02 12:58</t>
  </si>
  <si>
    <t>2004.09.15 12:31</t>
  </si>
  <si>
    <t>2004.09.17 01:36</t>
  </si>
  <si>
    <t>2004.09.20 01:16</t>
  </si>
  <si>
    <t>2004.09.21 09:33</t>
  </si>
  <si>
    <t>2004.09.29 12:45</t>
  </si>
  <si>
    <t>2004.09.29 15:13</t>
  </si>
  <si>
    <t>2004.11.02 16:32</t>
  </si>
  <si>
    <t>2004.11.02 20:07</t>
  </si>
  <si>
    <t>2004.11.29 14:27</t>
  </si>
  <si>
    <t>2004.11.29 23:53</t>
  </si>
  <si>
    <t>2004.11.30 12:01</t>
  </si>
  <si>
    <t>2004.12.02 11:02</t>
  </si>
  <si>
    <t>2004.12.13 16:00</t>
  </si>
  <si>
    <t>2004.12.14 02:12</t>
  </si>
  <si>
    <t>2004.12.15 10:22</t>
  </si>
  <si>
    <t>2004.12.16 11:59</t>
  </si>
  <si>
    <t>2004.12.22 12:05</t>
  </si>
  <si>
    <t>2004.12.22 12:24</t>
  </si>
  <si>
    <t>2004.12.30 02:52</t>
  </si>
  <si>
    <t>2005.01.02 23:00</t>
  </si>
  <si>
    <t>2005.01.25 17:01</t>
  </si>
  <si>
    <t>2005.01.26 14:12</t>
  </si>
  <si>
    <t>2005.01.28 13:37</t>
  </si>
  <si>
    <t>2005.01.28 15:13</t>
  </si>
  <si>
    <t>2005.01.28 20:06</t>
  </si>
  <si>
    <t>2005.01.31 09:01</t>
  </si>
  <si>
    <t>2005.02.25 10:34</t>
  </si>
  <si>
    <t>2005.02.25 17:26</t>
  </si>
  <si>
    <t>2005.03.01 17:31</t>
  </si>
  <si>
    <t>2005.03.04 14:16</t>
  </si>
  <si>
    <t>2005.04.21 21:00</t>
  </si>
  <si>
    <t>2005.04.22 12:57</t>
  </si>
  <si>
    <t>2005.04.25 14:33</t>
  </si>
  <si>
    <t>2005.04.29 06:08</t>
  </si>
  <si>
    <t>2005.05.05 21:07</t>
  </si>
  <si>
    <t>2005.05.06 12:31</t>
  </si>
  <si>
    <t>2005.05.11 08:18</t>
  </si>
  <si>
    <t>2005.05.11 08:33</t>
  </si>
  <si>
    <t>2005.05.19 21:04</t>
  </si>
  <si>
    <t>2005.05.20 12:41</t>
  </si>
  <si>
    <t>2005.05.24 06:05</t>
  </si>
  <si>
    <t>2005.05.24 14:37</t>
  </si>
  <si>
    <t>2005.05.25 04:42</t>
  </si>
  <si>
    <t>2005.05.25 11:03</t>
  </si>
  <si>
    <t>2005.06.03 15:34</t>
  </si>
  <si>
    <t>2005.06.08 03:46</t>
  </si>
  <si>
    <t>2005.06.10 12:31</t>
  </si>
  <si>
    <t>2005.06.14 00:14</t>
  </si>
  <si>
    <t>2005.06.15 16:20</t>
  </si>
  <si>
    <t>2005.06.20 12:38</t>
  </si>
  <si>
    <t>2005.06.22 08:22</t>
  </si>
  <si>
    <t>2005.06.22 09:11</t>
  </si>
  <si>
    <t>2005.07.01 04:13</t>
  </si>
  <si>
    <t>2005.07.01 09:24</t>
  </si>
  <si>
    <t>2005.07.06 00:03</t>
  </si>
  <si>
    <t>2005.07.06 09:28</t>
  </si>
  <si>
    <t>2005.07.07 08:06</t>
  </si>
  <si>
    <t>2005.07.07 12:39</t>
  </si>
  <si>
    <t>2005.07.07 17:14</t>
  </si>
  <si>
    <t>2005.07.08 14:04</t>
  </si>
  <si>
    <t>2005.07.11 02:36</t>
  </si>
  <si>
    <t>2005.07.13 07:59</t>
  </si>
  <si>
    <t>2005.07.15 06:27</t>
  </si>
  <si>
    <t>2005.07.15 12:35</t>
  </si>
  <si>
    <t>2005.07.19 04:54</t>
  </si>
  <si>
    <t>2005.07.19 16:00</t>
  </si>
  <si>
    <t>2005.07.21 00:48</t>
  </si>
  <si>
    <t>2005.07.21 12:10</t>
  </si>
  <si>
    <t>2005.07.22 12:10</t>
  </si>
  <si>
    <t>2005.07.25 13:15</t>
  </si>
  <si>
    <t>2005.07.26 01:38</t>
  </si>
  <si>
    <t>2005.07.26 14:33</t>
  </si>
  <si>
    <t>2005.08.01 02:02</t>
  </si>
  <si>
    <t>2005.08.02 19:59</t>
  </si>
  <si>
    <t>2005.08.03 08:06</t>
  </si>
  <si>
    <t>2005.08.04 00:21</t>
  </si>
  <si>
    <t>2005.08.05 04:52</t>
  </si>
  <si>
    <t>2005.08.05 07:57</t>
  </si>
  <si>
    <t>2005.08.08 16:48</t>
  </si>
  <si>
    <t>2005.08.09 01:03</t>
  </si>
  <si>
    <t>2005.08.09 05:24</t>
  </si>
  <si>
    <t>2005.08.09 13:03</t>
  </si>
  <si>
    <t>2005.08.09 21:48</t>
  </si>
  <si>
    <t>2005.08.10 15:48</t>
  </si>
  <si>
    <t>2005.08.15 05:29</t>
  </si>
  <si>
    <t>2005.08.16 06:01</t>
  </si>
  <si>
    <t>2005.08.16 12:36</t>
  </si>
  <si>
    <t>2005.08.18 01:20</t>
  </si>
  <si>
    <t>2005.08.22 10:51</t>
  </si>
  <si>
    <t>2005.08.23 00:47</t>
  </si>
  <si>
    <t>2005.08.24 12:07</t>
  </si>
  <si>
    <t>2005.08.25 23:59</t>
  </si>
  <si>
    <t>2005.08.26 04:15</t>
  </si>
  <si>
    <t>2005.08.26 19:13</t>
  </si>
  <si>
    <t>2005.08.31 16:03</t>
  </si>
  <si>
    <t>2005.09.04 23:33</t>
  </si>
  <si>
    <t>2005.09.05 14:49</t>
  </si>
  <si>
    <t>2005.09.07 04:02</t>
  </si>
  <si>
    <t>2005.09.07 13:10</t>
  </si>
  <si>
    <t>2005.09.08 23:53</t>
  </si>
  <si>
    <t>2005.09.12 10:44</t>
  </si>
  <si>
    <t>2005.09.14 01:30</t>
  </si>
  <si>
    <t>2005.09.14 18:05</t>
  </si>
  <si>
    <t>2005.09.16 01:35</t>
  </si>
  <si>
    <t>2005.09.16 12:21</t>
  </si>
  <si>
    <t>2005.09.19 00:11</t>
  </si>
  <si>
    <t>No.50以降</t>
    <rPh sb="5" eb="7">
      <t>イコウ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</si>
</sst>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_ ;[Red]\-0\ "/>
    <numFmt numFmtId="177" formatCode="0.0_ "/>
    <numFmt numFmtId="178" formatCode="0_ "/>
    <numFmt numFmtId="179" formatCode="#,##0_ "/>
    <numFmt numFmtId="180" formatCode="0.000"/>
  </numFmts>
  <fonts count="21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20" fillId="33" borderId="11" xfId="0" applyFont="1" applyFill="1" applyBorder="1" applyAlignment="1">
      <alignment vertical="center"/>
    </xf>
    <xf numFmtId="176" fontId="0" fillId="0" borderId="0" xfId="0" applyNumberFormat="1">
      <alignment vertical="center"/>
    </xf>
    <xf numFmtId="178" fontId="0" fillId="0" borderId="0" xfId="0" applyNumberFormat="1">
      <alignment vertical="center"/>
    </xf>
    <xf numFmtId="179" fontId="0" fillId="0" borderId="0" xfId="0" applyNumberFormat="1">
      <alignment vertical="center"/>
    </xf>
    <xf numFmtId="0" fontId="0" fillId="0" borderId="0" xfId="0" applyBorder="1">
      <alignment vertical="center"/>
    </xf>
    <xf numFmtId="0" fontId="0" fillId="34" borderId="0" xfId="0" applyFill="1">
      <alignment vertical="center"/>
    </xf>
    <xf numFmtId="0" fontId="0" fillId="0" borderId="0" xfId="0" applyFill="1">
      <alignment vertical="center"/>
    </xf>
    <xf numFmtId="178" fontId="0" fillId="0" borderId="0" xfId="0" applyNumberFormat="1" applyFill="1">
      <alignment vertical="center"/>
    </xf>
    <xf numFmtId="0" fontId="18" fillId="0" borderId="10" xfId="0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20" fontId="0" fillId="0" borderId="0" xfId="0" applyNumberFormat="1" applyFill="1" applyBorder="1">
      <alignment vertical="center"/>
    </xf>
    <xf numFmtId="9" fontId="0" fillId="34" borderId="0" xfId="0" applyNumberFormat="1" applyFill="1">
      <alignment vertical="center"/>
    </xf>
    <xf numFmtId="177" fontId="0" fillId="34" borderId="0" xfId="0" applyNumberFormat="1" applyFill="1">
      <alignment vertical="center"/>
    </xf>
    <xf numFmtId="0" fontId="0" fillId="0" borderId="0" xfId="0" applyBorder="1" applyAlignment="1">
      <alignment horizontal="center" vertical="center"/>
    </xf>
    <xf numFmtId="0" fontId="0" fillId="0" borderId="20" xfId="0" applyBorder="1" applyAlignment="1">
      <alignment horizontal="left"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>
      <alignment vertical="center"/>
    </xf>
    <xf numFmtId="0" fontId="0" fillId="34" borderId="15" xfId="0" applyFill="1" applyBorder="1" applyAlignment="1">
      <alignment horizontal="left" vertical="center"/>
    </xf>
    <xf numFmtId="0" fontId="0" fillId="34" borderId="0" xfId="0" applyFill="1" applyBorder="1" applyAlignment="1">
      <alignment horizontal="center" vertical="center"/>
    </xf>
    <xf numFmtId="2" fontId="0" fillId="34" borderId="0" xfId="0" applyNumberFormat="1" applyFill="1" applyBorder="1">
      <alignment vertical="center"/>
    </xf>
    <xf numFmtId="0" fontId="0" fillId="34" borderId="0" xfId="0" applyFill="1" applyBorder="1">
      <alignment vertical="center"/>
    </xf>
    <xf numFmtId="180" fontId="0" fillId="34" borderId="0" xfId="0" applyNumberFormat="1" applyFill="1" applyBorder="1">
      <alignment vertical="center"/>
    </xf>
    <xf numFmtId="2" fontId="0" fillId="34" borderId="16" xfId="0" applyNumberFormat="1" applyFill="1" applyBorder="1">
      <alignment vertical="center"/>
    </xf>
    <xf numFmtId="0" fontId="0" fillId="34" borderId="15" xfId="0" applyFill="1" applyBorder="1">
      <alignment vertical="center"/>
    </xf>
    <xf numFmtId="20" fontId="0" fillId="34" borderId="0" xfId="0" applyNumberFormat="1" applyFill="1" applyBorder="1">
      <alignment vertical="center"/>
    </xf>
    <xf numFmtId="0" fontId="0" fillId="34" borderId="16" xfId="0" applyFill="1" applyBorder="1">
      <alignment vertical="center"/>
    </xf>
    <xf numFmtId="0" fontId="0" fillId="34" borderId="17" xfId="0" applyFill="1" applyBorder="1">
      <alignment vertical="center"/>
    </xf>
    <xf numFmtId="0" fontId="0" fillId="34" borderId="18" xfId="0" applyFill="1" applyBorder="1">
      <alignment vertical="center"/>
    </xf>
    <xf numFmtId="0" fontId="0" fillId="34" borderId="19" xfId="0" applyFill="1" applyBorder="1">
      <alignment vertical="center"/>
    </xf>
    <xf numFmtId="0" fontId="0" fillId="34" borderId="12" xfId="0" applyFill="1" applyBorder="1" applyAlignment="1">
      <alignment horizontal="left" vertical="center"/>
    </xf>
    <xf numFmtId="0" fontId="0" fillId="34" borderId="13" xfId="0" applyFill="1" applyBorder="1" applyAlignment="1">
      <alignment horizontal="center" vertical="center"/>
    </xf>
    <xf numFmtId="2" fontId="0" fillId="34" borderId="13" xfId="0" applyNumberFormat="1" applyFill="1" applyBorder="1">
      <alignment vertical="center"/>
    </xf>
    <xf numFmtId="0" fontId="0" fillId="34" borderId="13" xfId="0" applyFill="1" applyBorder="1">
      <alignment vertical="center"/>
    </xf>
    <xf numFmtId="180" fontId="0" fillId="34" borderId="13" xfId="0" applyNumberFormat="1" applyFill="1" applyBorder="1">
      <alignment vertical="center"/>
    </xf>
    <xf numFmtId="2" fontId="0" fillId="34" borderId="14" xfId="0" applyNumberFormat="1" applyFill="1" applyBorder="1">
      <alignment vertical="center"/>
    </xf>
    <xf numFmtId="2" fontId="0" fillId="0" borderId="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top" wrapText="1"/>
    </xf>
    <xf numFmtId="0" fontId="0" fillId="34" borderId="0" xfId="0" applyFill="1" applyBorder="1" applyAlignment="1">
      <alignment horizontal="left" vertical="center"/>
    </xf>
    <xf numFmtId="0" fontId="0" fillId="34" borderId="21" xfId="0" applyFill="1" applyBorder="1" applyAlignment="1">
      <alignment horizontal="left" vertical="center"/>
    </xf>
    <xf numFmtId="0" fontId="0" fillId="34" borderId="11" xfId="0" applyFill="1" applyBorder="1">
      <alignment vertical="center"/>
    </xf>
    <xf numFmtId="20" fontId="0" fillId="34" borderId="11" xfId="0" applyNumberFormat="1" applyFill="1" applyBorder="1">
      <alignment vertical="center"/>
    </xf>
    <xf numFmtId="0" fontId="0" fillId="34" borderId="22" xfId="0" applyFill="1" applyBorder="1">
      <alignment vertical="center"/>
    </xf>
    <xf numFmtId="0" fontId="0" fillId="0" borderId="11" xfId="0" applyBorder="1">
      <alignment vertical="center"/>
    </xf>
    <xf numFmtId="0" fontId="0" fillId="0" borderId="0" xfId="0" applyBorder="1" applyAlignment="1">
      <alignment horizontal="left" vertical="top" wrapText="1"/>
    </xf>
    <xf numFmtId="0" fontId="0" fillId="35" borderId="18" xfId="0" applyFill="1" applyBorder="1">
      <alignment vertical="center"/>
    </xf>
    <xf numFmtId="0" fontId="0" fillId="0" borderId="0" xfId="0" applyBorder="1" applyAlignment="1">
      <alignment horizontal="left" vertical="top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gif"/><Relationship Id="rId2" Type="http://schemas.openxmlformats.org/officeDocument/2006/relationships/image" Target="../media/image15.gif"/><Relationship Id="rId1" Type="http://schemas.openxmlformats.org/officeDocument/2006/relationships/image" Target="../media/image14.gif"/><Relationship Id="rId4" Type="http://schemas.openxmlformats.org/officeDocument/2006/relationships/image" Target="../media/image1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21</xdr:col>
      <xdr:colOff>76200</xdr:colOff>
      <xdr:row>75</xdr:row>
      <xdr:rowOff>108109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00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21</xdr:col>
      <xdr:colOff>76200</xdr:colOff>
      <xdr:row>192</xdr:row>
      <xdr:rowOff>108109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32750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21</xdr:col>
      <xdr:colOff>76200</xdr:colOff>
      <xdr:row>230</xdr:row>
      <xdr:rowOff>108109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47850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21</xdr:col>
      <xdr:colOff>76200</xdr:colOff>
      <xdr:row>269</xdr:row>
      <xdr:rowOff>108109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34400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85725</xdr:rowOff>
    </xdr:from>
    <xdr:to>
      <xdr:col>21</xdr:col>
      <xdr:colOff>76200</xdr:colOff>
      <xdr:row>385</xdr:row>
      <xdr:rowOff>22384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78875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21</xdr:col>
      <xdr:colOff>76200</xdr:colOff>
      <xdr:row>423</xdr:row>
      <xdr:rowOff>108109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37700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21</xdr:col>
      <xdr:colOff>76200</xdr:colOff>
      <xdr:row>462</xdr:row>
      <xdr:rowOff>108109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724250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21</xdr:col>
      <xdr:colOff>76200</xdr:colOff>
      <xdr:row>501</xdr:row>
      <xdr:rowOff>108109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410800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21</xdr:col>
      <xdr:colOff>76200</xdr:colOff>
      <xdr:row>539</xdr:row>
      <xdr:rowOff>108109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25900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0</xdr:rowOff>
    </xdr:from>
    <xdr:to>
      <xdr:col>21</xdr:col>
      <xdr:colOff>76200</xdr:colOff>
      <xdr:row>578</xdr:row>
      <xdr:rowOff>108109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12450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21</xdr:col>
      <xdr:colOff>76200</xdr:colOff>
      <xdr:row>38</xdr:row>
      <xdr:rowOff>108109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450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21</xdr:col>
      <xdr:colOff>76200</xdr:colOff>
      <xdr:row>114</xdr:row>
      <xdr:rowOff>108109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01650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21</xdr:col>
      <xdr:colOff>76200</xdr:colOff>
      <xdr:row>153</xdr:row>
      <xdr:rowOff>108109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88200"/>
          <a:ext cx="14478000" cy="645175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271</xdr:row>
      <xdr:rowOff>76200</xdr:rowOff>
    </xdr:from>
    <xdr:to>
      <xdr:col>21</xdr:col>
      <xdr:colOff>95250</xdr:colOff>
      <xdr:row>309</xdr:row>
      <xdr:rowOff>12859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6539150"/>
          <a:ext cx="14478000" cy="6451759"/>
        </a:xfrm>
        <a:prstGeom prst="rect">
          <a:avLst/>
        </a:prstGeom>
      </xdr:spPr>
    </xdr:pic>
    <xdr:clientData/>
  </xdr:twoCellAnchor>
  <xdr:twoCellAnchor>
    <xdr:from>
      <xdr:col>15</xdr:col>
      <xdr:colOff>228600</xdr:colOff>
      <xdr:row>285</xdr:row>
      <xdr:rowOff>76200</xdr:rowOff>
    </xdr:from>
    <xdr:to>
      <xdr:col>15</xdr:col>
      <xdr:colOff>485775</xdr:colOff>
      <xdr:row>289</xdr:row>
      <xdr:rowOff>95250</xdr:rowOff>
    </xdr:to>
    <xdr:sp macro="" textlink="">
      <xdr:nvSpPr>
        <xdr:cNvPr id="2" name="角丸四角形 1"/>
        <xdr:cNvSpPr/>
      </xdr:nvSpPr>
      <xdr:spPr>
        <a:xfrm>
          <a:off x="10515600" y="48939450"/>
          <a:ext cx="257175" cy="704850"/>
        </a:xfrm>
        <a:prstGeom prst="round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571500</xdr:colOff>
      <xdr:row>277</xdr:row>
      <xdr:rowOff>76200</xdr:rowOff>
    </xdr:from>
    <xdr:ext cx="2724150" cy="459100"/>
    <xdr:sp macro="" textlink="">
      <xdr:nvSpPr>
        <xdr:cNvPr id="3" name="テキスト ボックス 2"/>
        <xdr:cNvSpPr txBox="1"/>
      </xdr:nvSpPr>
      <xdr:spPr>
        <a:xfrm>
          <a:off x="6743700" y="47567850"/>
          <a:ext cx="2724150" cy="459100"/>
        </a:xfrm>
        <a:prstGeom prst="rect">
          <a:avLst/>
        </a:prstGeom>
        <a:solidFill>
          <a:schemeClr val="bg1"/>
        </a:solidFill>
        <a:ln w="254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前回の高値を超えたところの</a:t>
          </a:r>
          <a:r>
            <a:rPr kumimoji="1" lang="en-US" altLang="ja-JP" sz="1100"/>
            <a:t>EB</a:t>
          </a:r>
          <a:r>
            <a:rPr kumimoji="1" lang="ja-JP" altLang="en-US" sz="1100"/>
            <a:t>で入れば良かった</a:t>
          </a:r>
        </a:p>
      </xdr:txBody>
    </xdr:sp>
    <xdr:clientData/>
  </xdr:oneCellAnchor>
  <xdr:twoCellAnchor>
    <xdr:from>
      <xdr:col>12</xdr:col>
      <xdr:colOff>209550</xdr:colOff>
      <xdr:row>280</xdr:row>
      <xdr:rowOff>47625</xdr:rowOff>
    </xdr:from>
    <xdr:to>
      <xdr:col>15</xdr:col>
      <xdr:colOff>200025</xdr:colOff>
      <xdr:row>286</xdr:row>
      <xdr:rowOff>76200</xdr:rowOff>
    </xdr:to>
    <xdr:cxnSp macro="">
      <xdr:nvCxnSpPr>
        <xdr:cNvPr id="5" name="直線矢印コネクタ 4"/>
        <xdr:cNvCxnSpPr/>
      </xdr:nvCxnSpPr>
      <xdr:spPr>
        <a:xfrm>
          <a:off x="8439150" y="48053625"/>
          <a:ext cx="2047875" cy="10572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447675</xdr:colOff>
      <xdr:row>291</xdr:row>
      <xdr:rowOff>104775</xdr:rowOff>
    </xdr:from>
    <xdr:to>
      <xdr:col>17</xdr:col>
      <xdr:colOff>228600</xdr:colOff>
      <xdr:row>291</xdr:row>
      <xdr:rowOff>104775</xdr:rowOff>
    </xdr:to>
    <xdr:cxnSp macro="">
      <xdr:nvCxnSpPr>
        <xdr:cNvPr id="7" name="直線コネクタ 6"/>
        <xdr:cNvCxnSpPr/>
      </xdr:nvCxnSpPr>
      <xdr:spPr>
        <a:xfrm>
          <a:off x="447675" y="49996725"/>
          <a:ext cx="11439525" cy="0"/>
        </a:xfrm>
        <a:prstGeom prst="line">
          <a:avLst/>
        </a:prstGeom>
        <a:ln w="2540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309</xdr:row>
      <xdr:rowOff>152400</xdr:rowOff>
    </xdr:from>
    <xdr:to>
      <xdr:col>21</xdr:col>
      <xdr:colOff>76200</xdr:colOff>
      <xdr:row>347</xdr:row>
      <xdr:rowOff>89059</xdr:rowOff>
    </xdr:to>
    <xdr:grpSp>
      <xdr:nvGrpSpPr>
        <xdr:cNvPr id="15" name="グループ化 14"/>
        <xdr:cNvGrpSpPr/>
      </xdr:nvGrpSpPr>
      <xdr:grpSpPr>
        <a:xfrm>
          <a:off x="0" y="53130450"/>
          <a:ext cx="14478000" cy="6451759"/>
          <a:chOff x="0" y="53130450"/>
          <a:chExt cx="14478000" cy="6451759"/>
        </a:xfrm>
      </xdr:grpSpPr>
      <xdr:pic>
        <xdr:nvPicPr>
          <xdr:cNvPr id="41" name="図 40"/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53130450"/>
            <a:ext cx="14478000" cy="6451759"/>
          </a:xfrm>
          <a:prstGeom prst="rect">
            <a:avLst/>
          </a:prstGeom>
        </xdr:spPr>
      </xdr:pic>
      <xdr:cxnSp macro="">
        <xdr:nvCxnSpPr>
          <xdr:cNvPr id="11" name="直線コネクタ 10"/>
          <xdr:cNvCxnSpPr/>
        </xdr:nvCxnSpPr>
        <xdr:spPr>
          <a:xfrm>
            <a:off x="114300" y="57892950"/>
            <a:ext cx="6181725" cy="0"/>
          </a:xfrm>
          <a:prstGeom prst="line">
            <a:avLst/>
          </a:prstGeom>
          <a:ln w="2540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" name="角丸四角形 12"/>
          <xdr:cNvSpPr/>
        </xdr:nvSpPr>
        <xdr:spPr>
          <a:xfrm>
            <a:off x="3981450" y="57359550"/>
            <a:ext cx="247650" cy="457200"/>
          </a:xfrm>
          <a:prstGeom prst="roundRect">
            <a:avLst/>
          </a:prstGeom>
          <a:noFill/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2" name="テキスト ボックス 31"/>
          <xdr:cNvSpPr txBox="1"/>
        </xdr:nvSpPr>
        <xdr:spPr>
          <a:xfrm>
            <a:off x="1304925" y="54968775"/>
            <a:ext cx="2724150" cy="459100"/>
          </a:xfrm>
          <a:prstGeom prst="rect">
            <a:avLst/>
          </a:prstGeom>
          <a:solidFill>
            <a:schemeClr val="bg1"/>
          </a:solidFill>
          <a:ln w="25400">
            <a:solidFill>
              <a:schemeClr val="accent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1100"/>
              <a:t>前回の高値を超えたところの</a:t>
            </a:r>
            <a:r>
              <a:rPr kumimoji="1" lang="en-US" altLang="ja-JP" sz="1100"/>
              <a:t>EB</a:t>
            </a:r>
            <a:r>
              <a:rPr kumimoji="1" lang="ja-JP" altLang="en-US" sz="1100"/>
              <a:t>で入れば良かった</a:t>
            </a:r>
          </a:p>
        </xdr:txBody>
      </xdr:sp>
      <xdr:cxnSp macro="">
        <xdr:nvCxnSpPr>
          <xdr:cNvPr id="42" name="直線矢印コネクタ 41"/>
          <xdr:cNvCxnSpPr/>
        </xdr:nvCxnSpPr>
        <xdr:spPr>
          <a:xfrm>
            <a:off x="3152775" y="55406925"/>
            <a:ext cx="895350" cy="187642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600075</xdr:colOff>
      <xdr:row>321</xdr:row>
      <xdr:rowOff>162875</xdr:rowOff>
    </xdr:from>
    <xdr:to>
      <xdr:col>11</xdr:col>
      <xdr:colOff>9525</xdr:colOff>
      <xdr:row>329</xdr:row>
      <xdr:rowOff>0</xdr:rowOff>
    </xdr:to>
    <xdr:cxnSp macro="">
      <xdr:nvCxnSpPr>
        <xdr:cNvPr id="43" name="直線矢印コネクタ 42"/>
        <xdr:cNvCxnSpPr>
          <a:stCxn id="32" idx="3"/>
        </xdr:cNvCxnSpPr>
      </xdr:nvCxnSpPr>
      <xdr:spPr>
        <a:xfrm>
          <a:off x="4029075" y="55198325"/>
          <a:ext cx="3524250" cy="12087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38100</xdr:colOff>
      <xdr:row>327</xdr:row>
      <xdr:rowOff>133350</xdr:rowOff>
    </xdr:from>
    <xdr:to>
      <xdr:col>11</xdr:col>
      <xdr:colOff>285750</xdr:colOff>
      <xdr:row>332</xdr:row>
      <xdr:rowOff>9525</xdr:rowOff>
    </xdr:to>
    <xdr:sp macro="" textlink="">
      <xdr:nvSpPr>
        <xdr:cNvPr id="44" name="角丸四角形 43"/>
        <xdr:cNvSpPr/>
      </xdr:nvSpPr>
      <xdr:spPr>
        <a:xfrm>
          <a:off x="7581900" y="56197500"/>
          <a:ext cx="247650" cy="733425"/>
        </a:xfrm>
        <a:prstGeom prst="round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161925</xdr:colOff>
      <xdr:row>431</xdr:row>
      <xdr:rowOff>152400</xdr:rowOff>
    </xdr:from>
    <xdr:to>
      <xdr:col>4</xdr:col>
      <xdr:colOff>419100</xdr:colOff>
      <xdr:row>434</xdr:row>
      <xdr:rowOff>66675</xdr:rowOff>
    </xdr:to>
    <xdr:sp macro="" textlink="">
      <xdr:nvSpPr>
        <xdr:cNvPr id="21" name="正方形/長方形 20"/>
        <xdr:cNvSpPr/>
      </xdr:nvSpPr>
      <xdr:spPr>
        <a:xfrm>
          <a:off x="2905125" y="74047350"/>
          <a:ext cx="257175" cy="428625"/>
        </a:xfrm>
        <a:prstGeom prst="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</xdr:colOff>
      <xdr:row>506</xdr:row>
      <xdr:rowOff>104775</xdr:rowOff>
    </xdr:from>
    <xdr:to>
      <xdr:col>14</xdr:col>
      <xdr:colOff>400050</xdr:colOff>
      <xdr:row>516</xdr:row>
      <xdr:rowOff>9525</xdr:rowOff>
    </xdr:to>
    <xdr:sp macro="" textlink="">
      <xdr:nvSpPr>
        <xdr:cNvPr id="22" name="正方形/長方形 21"/>
        <xdr:cNvSpPr/>
      </xdr:nvSpPr>
      <xdr:spPr>
        <a:xfrm>
          <a:off x="6867525" y="87125175"/>
          <a:ext cx="3133725" cy="1619250"/>
        </a:xfrm>
        <a:prstGeom prst="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666750</xdr:colOff>
      <xdr:row>509</xdr:row>
      <xdr:rowOff>76200</xdr:rowOff>
    </xdr:from>
    <xdr:ext cx="2514600" cy="275717"/>
    <xdr:sp macro="" textlink="">
      <xdr:nvSpPr>
        <xdr:cNvPr id="23" name="テキスト ボックス 22"/>
        <xdr:cNvSpPr txBox="1"/>
      </xdr:nvSpPr>
      <xdr:spPr>
        <a:xfrm>
          <a:off x="4095750" y="87610950"/>
          <a:ext cx="2514600" cy="275717"/>
        </a:xfrm>
        <a:prstGeom prst="rect">
          <a:avLst/>
        </a:prstGeom>
        <a:solidFill>
          <a:schemeClr val="bg1"/>
        </a:solidFill>
        <a:ln w="254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EB</a:t>
          </a:r>
          <a:r>
            <a:rPr kumimoji="1" lang="ja-JP" altLang="en-US" sz="1100"/>
            <a:t>の場合レンジの中でエントリーはダメ</a:t>
          </a:r>
        </a:p>
      </xdr:txBody>
    </xdr:sp>
    <xdr:clientData/>
  </xdr:oneCellAnchor>
  <xdr:twoCellAnchor>
    <xdr:from>
      <xdr:col>9</xdr:col>
      <xdr:colOff>438150</xdr:colOff>
      <xdr:row>510</xdr:row>
      <xdr:rowOff>42609</xdr:rowOff>
    </xdr:from>
    <xdr:to>
      <xdr:col>10</xdr:col>
      <xdr:colOff>0</xdr:colOff>
      <xdr:row>510</xdr:row>
      <xdr:rowOff>57150</xdr:rowOff>
    </xdr:to>
    <xdr:cxnSp macro="">
      <xdr:nvCxnSpPr>
        <xdr:cNvPr id="29" name="直線矢印コネクタ 28"/>
        <xdr:cNvCxnSpPr>
          <a:stCxn id="23" idx="3"/>
        </xdr:cNvCxnSpPr>
      </xdr:nvCxnSpPr>
      <xdr:spPr>
        <a:xfrm>
          <a:off x="6610350" y="87748809"/>
          <a:ext cx="247650" cy="14541"/>
        </a:xfrm>
        <a:prstGeom prst="straightConnector1">
          <a:avLst/>
        </a:prstGeom>
        <a:ln w="254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561975</xdr:colOff>
      <xdr:row>134</xdr:row>
      <xdr:rowOff>104775</xdr:rowOff>
    </xdr:from>
    <xdr:to>
      <xdr:col>11</xdr:col>
      <xdr:colOff>142875</xdr:colOff>
      <xdr:row>137</xdr:row>
      <xdr:rowOff>142875</xdr:rowOff>
    </xdr:to>
    <xdr:sp macro="" textlink="">
      <xdr:nvSpPr>
        <xdr:cNvPr id="45" name="正方形/長方形 44"/>
        <xdr:cNvSpPr/>
      </xdr:nvSpPr>
      <xdr:spPr>
        <a:xfrm>
          <a:off x="7419975" y="23079075"/>
          <a:ext cx="266700" cy="552450"/>
        </a:xfrm>
        <a:prstGeom prst="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495300</xdr:colOff>
      <xdr:row>128</xdr:row>
      <xdr:rowOff>38100</xdr:rowOff>
    </xdr:from>
    <xdr:to>
      <xdr:col>10</xdr:col>
      <xdr:colOff>666750</xdr:colOff>
      <xdr:row>134</xdr:row>
      <xdr:rowOff>66675</xdr:rowOff>
    </xdr:to>
    <xdr:cxnSp macro="">
      <xdr:nvCxnSpPr>
        <xdr:cNvPr id="47" name="直線矢印コネクタ 46"/>
        <xdr:cNvCxnSpPr/>
      </xdr:nvCxnSpPr>
      <xdr:spPr>
        <a:xfrm>
          <a:off x="6667500" y="21983700"/>
          <a:ext cx="857250" cy="1057275"/>
        </a:xfrm>
        <a:prstGeom prst="straightConnector1">
          <a:avLst/>
        </a:prstGeom>
        <a:ln w="254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638175</xdr:colOff>
      <xdr:row>125</xdr:row>
      <xdr:rowOff>85724</xdr:rowOff>
    </xdr:from>
    <xdr:ext cx="2324100" cy="459100"/>
    <xdr:sp macro="" textlink="">
      <xdr:nvSpPr>
        <xdr:cNvPr id="48" name="テキスト ボックス 47"/>
        <xdr:cNvSpPr txBox="1"/>
      </xdr:nvSpPr>
      <xdr:spPr>
        <a:xfrm>
          <a:off x="6124575" y="21516974"/>
          <a:ext cx="2324100" cy="459100"/>
        </a:xfrm>
        <a:prstGeom prst="rect">
          <a:avLst/>
        </a:prstGeom>
        <a:solidFill>
          <a:schemeClr val="bg1"/>
        </a:solidFill>
        <a:ln w="254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SL</a:t>
          </a:r>
          <a:r>
            <a:rPr kumimoji="1" lang="ja-JP" altLang="en-US" sz="1100"/>
            <a:t>に当たって</a:t>
          </a:r>
          <a:r>
            <a:rPr kumimoji="1" lang="en-US" altLang="ja-JP" sz="1100"/>
            <a:t>PB</a:t>
          </a:r>
          <a:r>
            <a:rPr kumimoji="1" lang="ja-JP" altLang="en-US" sz="1100"/>
            <a:t>が出た</a:t>
          </a:r>
          <a:r>
            <a:rPr kumimoji="1" lang="en-US" altLang="ja-JP" sz="1100"/>
            <a:t>EB</a:t>
          </a:r>
          <a:r>
            <a:rPr kumimoji="1" lang="ja-JP" altLang="en-US" sz="1100"/>
            <a:t>で売れば良かった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76200</xdr:rowOff>
    </xdr:from>
    <xdr:to>
      <xdr:col>21</xdr:col>
      <xdr:colOff>76200</xdr:colOff>
      <xdr:row>76</xdr:row>
      <xdr:rowOff>12859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1300"/>
          <a:ext cx="14478000" cy="6451759"/>
        </a:xfrm>
        <a:prstGeom prst="rect">
          <a:avLst/>
        </a:prstGeom>
      </xdr:spPr>
    </xdr:pic>
    <xdr:clientData/>
  </xdr:twoCellAnchor>
  <xdr:oneCellAnchor>
    <xdr:from>
      <xdr:col>9</xdr:col>
      <xdr:colOff>485775</xdr:colOff>
      <xdr:row>44</xdr:row>
      <xdr:rowOff>66675</xdr:rowOff>
    </xdr:from>
    <xdr:ext cx="2724150" cy="459100"/>
    <xdr:sp macro="" textlink="">
      <xdr:nvSpPr>
        <xdr:cNvPr id="3" name="テキスト ボックス 2"/>
        <xdr:cNvSpPr txBox="1"/>
      </xdr:nvSpPr>
      <xdr:spPr>
        <a:xfrm>
          <a:off x="6657975" y="1438275"/>
          <a:ext cx="2724150" cy="459100"/>
        </a:xfrm>
        <a:prstGeom prst="rect">
          <a:avLst/>
        </a:prstGeom>
        <a:solidFill>
          <a:schemeClr val="bg1"/>
        </a:solidFill>
        <a:ln w="254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前回の高値を超えたところの</a:t>
          </a:r>
          <a:r>
            <a:rPr kumimoji="1" lang="en-US" altLang="ja-JP" sz="1100"/>
            <a:t>EB</a:t>
          </a:r>
          <a:r>
            <a:rPr kumimoji="1" lang="ja-JP" altLang="en-US" sz="1100"/>
            <a:t>で入れば良かった</a:t>
          </a:r>
        </a:p>
      </xdr:txBody>
    </xdr:sp>
    <xdr:clientData/>
  </xdr:oneCellAnchor>
  <xdr:twoCellAnchor>
    <xdr:from>
      <xdr:col>12</xdr:col>
      <xdr:colOff>123825</xdr:colOff>
      <xdr:row>47</xdr:row>
      <xdr:rowOff>38100</xdr:rowOff>
    </xdr:from>
    <xdr:to>
      <xdr:col>15</xdr:col>
      <xdr:colOff>114300</xdr:colOff>
      <xdr:row>53</xdr:row>
      <xdr:rowOff>66675</xdr:rowOff>
    </xdr:to>
    <xdr:cxnSp macro="">
      <xdr:nvCxnSpPr>
        <xdr:cNvPr id="4" name="直線矢印コネクタ 3"/>
        <xdr:cNvCxnSpPr/>
      </xdr:nvCxnSpPr>
      <xdr:spPr>
        <a:xfrm>
          <a:off x="8353425" y="1924050"/>
          <a:ext cx="2047875" cy="10572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200025</xdr:colOff>
      <xdr:row>52</xdr:row>
      <xdr:rowOff>9525</xdr:rowOff>
    </xdr:from>
    <xdr:to>
      <xdr:col>15</xdr:col>
      <xdr:colOff>457200</xdr:colOff>
      <xdr:row>56</xdr:row>
      <xdr:rowOff>28575</xdr:rowOff>
    </xdr:to>
    <xdr:sp macro="" textlink="">
      <xdr:nvSpPr>
        <xdr:cNvPr id="5" name="角丸四角形 4"/>
        <xdr:cNvSpPr/>
      </xdr:nvSpPr>
      <xdr:spPr>
        <a:xfrm>
          <a:off x="10487025" y="2752725"/>
          <a:ext cx="257175" cy="704850"/>
        </a:xfrm>
        <a:prstGeom prst="round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58</xdr:row>
      <xdr:rowOff>9525</xdr:rowOff>
    </xdr:from>
    <xdr:to>
      <xdr:col>16</xdr:col>
      <xdr:colOff>466725</xdr:colOff>
      <xdr:row>58</xdr:row>
      <xdr:rowOff>9525</xdr:rowOff>
    </xdr:to>
    <xdr:cxnSp macro="">
      <xdr:nvCxnSpPr>
        <xdr:cNvPr id="6" name="直線コネクタ 5"/>
        <xdr:cNvCxnSpPr/>
      </xdr:nvCxnSpPr>
      <xdr:spPr>
        <a:xfrm>
          <a:off x="0" y="3781425"/>
          <a:ext cx="11439525" cy="0"/>
        </a:xfrm>
        <a:prstGeom prst="line">
          <a:avLst/>
        </a:prstGeom>
        <a:ln w="2540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76200</xdr:colOff>
      <xdr:row>114</xdr:row>
      <xdr:rowOff>108109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29450"/>
          <a:ext cx="14478000" cy="645175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104</xdr:row>
      <xdr:rowOff>0</xdr:rowOff>
    </xdr:from>
    <xdr:to>
      <xdr:col>9</xdr:col>
      <xdr:colOff>152400</xdr:colOff>
      <xdr:row>104</xdr:row>
      <xdr:rowOff>0</xdr:rowOff>
    </xdr:to>
    <xdr:cxnSp macro="">
      <xdr:nvCxnSpPr>
        <xdr:cNvPr id="8" name="直線コネクタ 7"/>
        <xdr:cNvCxnSpPr/>
      </xdr:nvCxnSpPr>
      <xdr:spPr>
        <a:xfrm>
          <a:off x="142875" y="11658600"/>
          <a:ext cx="6181725" cy="0"/>
        </a:xfrm>
        <a:prstGeom prst="line">
          <a:avLst/>
        </a:prstGeom>
        <a:ln w="2540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590550</xdr:colOff>
      <xdr:row>101</xdr:row>
      <xdr:rowOff>95250</xdr:rowOff>
    </xdr:from>
    <xdr:to>
      <xdr:col>6</xdr:col>
      <xdr:colOff>152400</xdr:colOff>
      <xdr:row>104</xdr:row>
      <xdr:rowOff>38100</xdr:rowOff>
    </xdr:to>
    <xdr:sp macro="" textlink="">
      <xdr:nvSpPr>
        <xdr:cNvPr id="9" name="角丸四角形 8"/>
        <xdr:cNvSpPr/>
      </xdr:nvSpPr>
      <xdr:spPr>
        <a:xfrm>
          <a:off x="4019550" y="11239500"/>
          <a:ext cx="247650" cy="457200"/>
        </a:xfrm>
        <a:prstGeom prst="round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657225</xdr:colOff>
      <xdr:row>87</xdr:row>
      <xdr:rowOff>104775</xdr:rowOff>
    </xdr:from>
    <xdr:to>
      <xdr:col>5</xdr:col>
      <xdr:colOff>638175</xdr:colOff>
      <xdr:row>90</xdr:row>
      <xdr:rowOff>49525</xdr:rowOff>
    </xdr:to>
    <xdr:sp macro="" textlink="">
      <xdr:nvSpPr>
        <xdr:cNvPr id="10" name="テキスト ボックス 9"/>
        <xdr:cNvSpPr txBox="1"/>
      </xdr:nvSpPr>
      <xdr:spPr>
        <a:xfrm>
          <a:off x="1343025" y="8848725"/>
          <a:ext cx="2724150" cy="459100"/>
        </a:xfrm>
        <a:prstGeom prst="rect">
          <a:avLst/>
        </a:prstGeom>
        <a:solidFill>
          <a:schemeClr val="bg1"/>
        </a:solidFill>
        <a:ln w="254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/>
            <a:t>前回の高値を超えたところの</a:t>
          </a:r>
          <a:r>
            <a:rPr kumimoji="1" lang="en-US" altLang="ja-JP" sz="1100"/>
            <a:t>EB</a:t>
          </a:r>
          <a:r>
            <a:rPr kumimoji="1" lang="ja-JP" altLang="en-US" sz="1100"/>
            <a:t>で入れば良かった</a:t>
          </a:r>
        </a:p>
      </xdr:txBody>
    </xdr:sp>
    <xdr:clientData/>
  </xdr:twoCellAnchor>
  <xdr:twoCellAnchor>
    <xdr:from>
      <xdr:col>4</xdr:col>
      <xdr:colOff>447675</xdr:colOff>
      <xdr:row>90</xdr:row>
      <xdr:rowOff>28575</xdr:rowOff>
    </xdr:from>
    <xdr:to>
      <xdr:col>5</xdr:col>
      <xdr:colOff>657225</xdr:colOff>
      <xdr:row>101</xdr:row>
      <xdr:rowOff>19050</xdr:rowOff>
    </xdr:to>
    <xdr:cxnSp macro="">
      <xdr:nvCxnSpPr>
        <xdr:cNvPr id="11" name="直線矢印コネクタ 10"/>
        <xdr:cNvCxnSpPr/>
      </xdr:nvCxnSpPr>
      <xdr:spPr>
        <a:xfrm>
          <a:off x="3190875" y="9286875"/>
          <a:ext cx="895350" cy="18764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228600</xdr:colOff>
      <xdr:row>97</xdr:row>
      <xdr:rowOff>142875</xdr:rowOff>
    </xdr:from>
    <xdr:to>
      <xdr:col>12</xdr:col>
      <xdr:colOff>523875</xdr:colOff>
      <xdr:row>97</xdr:row>
      <xdr:rowOff>161925</xdr:rowOff>
    </xdr:to>
    <xdr:cxnSp macro="">
      <xdr:nvCxnSpPr>
        <xdr:cNvPr id="12" name="直線コネクタ 11"/>
        <xdr:cNvCxnSpPr/>
      </xdr:nvCxnSpPr>
      <xdr:spPr>
        <a:xfrm flipV="1">
          <a:off x="914400" y="10601325"/>
          <a:ext cx="7839075" cy="19050"/>
        </a:xfrm>
        <a:prstGeom prst="line">
          <a:avLst/>
        </a:prstGeom>
        <a:ln w="2540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609600</xdr:colOff>
      <xdr:row>88</xdr:row>
      <xdr:rowOff>66675</xdr:rowOff>
    </xdr:from>
    <xdr:to>
      <xdr:col>10</xdr:col>
      <xdr:colOff>638175</xdr:colOff>
      <xdr:row>95</xdr:row>
      <xdr:rowOff>76200</xdr:rowOff>
    </xdr:to>
    <xdr:cxnSp macro="">
      <xdr:nvCxnSpPr>
        <xdr:cNvPr id="14" name="直線矢印コネクタ 13"/>
        <xdr:cNvCxnSpPr/>
      </xdr:nvCxnSpPr>
      <xdr:spPr>
        <a:xfrm>
          <a:off x="4038600" y="8982075"/>
          <a:ext cx="3457575" cy="12096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666750</xdr:colOff>
      <xdr:row>94</xdr:row>
      <xdr:rowOff>38100</xdr:rowOff>
    </xdr:from>
    <xdr:to>
      <xdr:col>11</xdr:col>
      <xdr:colOff>228600</xdr:colOff>
      <xdr:row>98</xdr:row>
      <xdr:rowOff>85725</xdr:rowOff>
    </xdr:to>
    <xdr:sp macro="" textlink="">
      <xdr:nvSpPr>
        <xdr:cNvPr id="18" name="角丸四角形 17"/>
        <xdr:cNvSpPr/>
      </xdr:nvSpPr>
      <xdr:spPr>
        <a:xfrm>
          <a:off x="7524750" y="9982200"/>
          <a:ext cx="247650" cy="733425"/>
        </a:xfrm>
        <a:prstGeom prst="round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116</xdr:row>
      <xdr:rowOff>0</xdr:rowOff>
    </xdr:from>
    <xdr:to>
      <xdr:col>21</xdr:col>
      <xdr:colOff>76200</xdr:colOff>
      <xdr:row>153</xdr:row>
      <xdr:rowOff>108109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16000"/>
          <a:ext cx="14478000" cy="6451759"/>
        </a:xfrm>
        <a:prstGeom prst="rect">
          <a:avLst/>
        </a:prstGeom>
      </xdr:spPr>
    </xdr:pic>
    <xdr:clientData/>
  </xdr:twoCellAnchor>
  <xdr:twoCellAnchor>
    <xdr:from>
      <xdr:col>10</xdr:col>
      <xdr:colOff>9525</xdr:colOff>
      <xdr:row>120</xdr:row>
      <xdr:rowOff>104775</xdr:rowOff>
    </xdr:from>
    <xdr:to>
      <xdr:col>14</xdr:col>
      <xdr:colOff>400050</xdr:colOff>
      <xdr:row>130</xdr:row>
      <xdr:rowOff>9525</xdr:rowOff>
    </xdr:to>
    <xdr:sp macro="" textlink="">
      <xdr:nvSpPr>
        <xdr:cNvPr id="20" name="正方形/長方形 19"/>
        <xdr:cNvSpPr/>
      </xdr:nvSpPr>
      <xdr:spPr>
        <a:xfrm>
          <a:off x="6867525" y="14506575"/>
          <a:ext cx="3133725" cy="1619250"/>
        </a:xfrm>
        <a:prstGeom prst="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666750</xdr:colOff>
      <xdr:row>123</xdr:row>
      <xdr:rowOff>76200</xdr:rowOff>
    </xdr:from>
    <xdr:ext cx="2514600" cy="275717"/>
    <xdr:sp macro="" textlink="">
      <xdr:nvSpPr>
        <xdr:cNvPr id="21" name="テキスト ボックス 20"/>
        <xdr:cNvSpPr txBox="1"/>
      </xdr:nvSpPr>
      <xdr:spPr>
        <a:xfrm>
          <a:off x="4095750" y="14992350"/>
          <a:ext cx="2514600" cy="275717"/>
        </a:xfrm>
        <a:prstGeom prst="rect">
          <a:avLst/>
        </a:prstGeom>
        <a:solidFill>
          <a:schemeClr val="bg1"/>
        </a:solidFill>
        <a:ln w="254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EB</a:t>
          </a:r>
          <a:r>
            <a:rPr kumimoji="1" lang="ja-JP" altLang="en-US" sz="1100"/>
            <a:t>の場合レンジの中でエントリーはダメ</a:t>
          </a:r>
        </a:p>
      </xdr:txBody>
    </xdr:sp>
    <xdr:clientData/>
  </xdr:oneCellAnchor>
  <xdr:twoCellAnchor editAs="oneCell">
    <xdr:from>
      <xdr:col>0</xdr:col>
      <xdr:colOff>0</xdr:colOff>
      <xdr:row>0</xdr:row>
      <xdr:rowOff>28575</xdr:rowOff>
    </xdr:from>
    <xdr:to>
      <xdr:col>21</xdr:col>
      <xdr:colOff>76200</xdr:colOff>
      <xdr:row>37</xdr:row>
      <xdr:rowOff>136684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14478000" cy="6451759"/>
        </a:xfrm>
        <a:prstGeom prst="rect">
          <a:avLst/>
        </a:prstGeom>
      </xdr:spPr>
    </xdr:pic>
    <xdr:clientData/>
  </xdr:twoCellAnchor>
  <xdr:twoCellAnchor>
    <xdr:from>
      <xdr:col>10</xdr:col>
      <xdr:colOff>533400</xdr:colOff>
      <xdr:row>19</xdr:row>
      <xdr:rowOff>76201</xdr:rowOff>
    </xdr:from>
    <xdr:to>
      <xdr:col>11</xdr:col>
      <xdr:colOff>114300</xdr:colOff>
      <xdr:row>22</xdr:row>
      <xdr:rowOff>114301</xdr:rowOff>
    </xdr:to>
    <xdr:sp macro="" textlink="">
      <xdr:nvSpPr>
        <xdr:cNvPr id="24" name="正方形/長方形 23"/>
        <xdr:cNvSpPr/>
      </xdr:nvSpPr>
      <xdr:spPr>
        <a:xfrm>
          <a:off x="7391400" y="3333751"/>
          <a:ext cx="266700" cy="552450"/>
        </a:xfrm>
        <a:prstGeom prst="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466725</xdr:colOff>
      <xdr:row>13</xdr:row>
      <xdr:rowOff>9526</xdr:rowOff>
    </xdr:from>
    <xdr:to>
      <xdr:col>10</xdr:col>
      <xdr:colOff>638175</xdr:colOff>
      <xdr:row>19</xdr:row>
      <xdr:rowOff>38101</xdr:rowOff>
    </xdr:to>
    <xdr:cxnSp macro="">
      <xdr:nvCxnSpPr>
        <xdr:cNvPr id="25" name="直線矢印コネクタ 24"/>
        <xdr:cNvCxnSpPr/>
      </xdr:nvCxnSpPr>
      <xdr:spPr>
        <a:xfrm>
          <a:off x="6638925" y="2238376"/>
          <a:ext cx="857250" cy="1057275"/>
        </a:xfrm>
        <a:prstGeom prst="straightConnector1">
          <a:avLst/>
        </a:prstGeom>
        <a:ln w="254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609600</xdr:colOff>
      <xdr:row>10</xdr:row>
      <xdr:rowOff>57150</xdr:rowOff>
    </xdr:from>
    <xdr:ext cx="2324100" cy="459100"/>
    <xdr:sp macro="" textlink="">
      <xdr:nvSpPr>
        <xdr:cNvPr id="26" name="テキスト ボックス 25"/>
        <xdr:cNvSpPr txBox="1"/>
      </xdr:nvSpPr>
      <xdr:spPr>
        <a:xfrm>
          <a:off x="6096000" y="1771650"/>
          <a:ext cx="2324100" cy="459100"/>
        </a:xfrm>
        <a:prstGeom prst="rect">
          <a:avLst/>
        </a:prstGeom>
        <a:solidFill>
          <a:schemeClr val="bg1"/>
        </a:solidFill>
        <a:ln w="254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SL</a:t>
          </a:r>
          <a:r>
            <a:rPr kumimoji="1" lang="ja-JP" altLang="en-US" sz="1100"/>
            <a:t>に当たって</a:t>
          </a:r>
          <a:r>
            <a:rPr kumimoji="1" lang="en-US" altLang="ja-JP" sz="1100"/>
            <a:t>PB</a:t>
          </a:r>
          <a:r>
            <a:rPr kumimoji="1" lang="ja-JP" altLang="en-US" sz="1100"/>
            <a:t>が出た</a:t>
          </a:r>
          <a:r>
            <a:rPr kumimoji="1" lang="en-US" altLang="ja-JP" sz="1100"/>
            <a:t>EB</a:t>
          </a:r>
          <a:r>
            <a:rPr kumimoji="1" lang="ja-JP" altLang="en-US" sz="1100"/>
            <a:t>で売れば良かった</a:t>
          </a:r>
        </a:p>
      </xdr:txBody>
    </xdr:sp>
    <xdr:clientData/>
  </xdr:oneCellAnchor>
  <xdr:oneCellAnchor>
    <xdr:from>
      <xdr:col>15</xdr:col>
      <xdr:colOff>161925</xdr:colOff>
      <xdr:row>17</xdr:row>
      <xdr:rowOff>85725</xdr:rowOff>
    </xdr:from>
    <xdr:ext cx="913199" cy="275717"/>
    <xdr:sp macro="" textlink="">
      <xdr:nvSpPr>
        <xdr:cNvPr id="27" name="テキスト ボックス 26"/>
        <xdr:cNvSpPr txBox="1"/>
      </xdr:nvSpPr>
      <xdr:spPr>
        <a:xfrm>
          <a:off x="10448925" y="3000375"/>
          <a:ext cx="913199" cy="275717"/>
        </a:xfrm>
        <a:prstGeom prst="rect">
          <a:avLst/>
        </a:prstGeom>
        <a:solidFill>
          <a:schemeClr val="bg1"/>
        </a:solidFill>
        <a:ln w="25400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ここは</a:t>
          </a:r>
          <a:r>
            <a:rPr kumimoji="1" lang="en-US" altLang="ja-JP" sz="1100"/>
            <a:t>GOOD</a:t>
          </a:r>
          <a:endParaRPr kumimoji="1" lang="ja-JP" altLang="en-US" sz="1100"/>
        </a:p>
      </xdr:txBody>
    </xdr:sp>
    <xdr:clientData/>
  </xdr:oneCellAnchor>
  <xdr:twoCellAnchor>
    <xdr:from>
      <xdr:col>16</xdr:col>
      <xdr:colOff>219075</xdr:colOff>
      <xdr:row>19</xdr:row>
      <xdr:rowOff>9525</xdr:rowOff>
    </xdr:from>
    <xdr:to>
      <xdr:col>17</xdr:col>
      <xdr:colOff>390525</xdr:colOff>
      <xdr:row>25</xdr:row>
      <xdr:rowOff>38100</xdr:rowOff>
    </xdr:to>
    <xdr:cxnSp macro="">
      <xdr:nvCxnSpPr>
        <xdr:cNvPr id="28" name="直線矢印コネクタ 27"/>
        <xdr:cNvCxnSpPr/>
      </xdr:nvCxnSpPr>
      <xdr:spPr>
        <a:xfrm>
          <a:off x="11191875" y="3267075"/>
          <a:ext cx="857250" cy="1057275"/>
        </a:xfrm>
        <a:prstGeom prst="straightConnector1">
          <a:avLst/>
        </a:prstGeom>
        <a:ln w="254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rgbClr val="FFC000"/>
          </a:solidFill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25400">
          <a:solidFill>
            <a:srgbClr val="FFC00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solidFill>
          <a:schemeClr val="bg1"/>
        </a:solidFill>
        <a:ln w="25400">
          <a:solidFill>
            <a:schemeClr val="accent1"/>
          </a:solidFill>
        </a:ln>
      </a:spPr>
      <a:bodyPr vertOverflow="clip" horzOverflow="clip" wrap="none" rtlCol="0" anchor="t">
        <a:spAutoFit/>
      </a:bodyPr>
      <a:lstStyle>
        <a:defPPr>
          <a:defRPr kumimoji="1"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022"/>
  <sheetViews>
    <sheetView topLeftCell="A34" workbookViewId="0">
      <selection activeCell="E40" sqref="E40"/>
    </sheetView>
  </sheetViews>
  <sheetFormatPr defaultRowHeight="13.5" x14ac:dyDescent="0.15"/>
  <cols>
    <col min="1" max="1" width="5" customWidth="1"/>
    <col min="15" max="15" width="15.5" customWidth="1"/>
    <col min="16" max="16" width="4.625" customWidth="1"/>
    <col min="17" max="17" width="27" customWidth="1"/>
    <col min="18" max="18" width="13.375" customWidth="1"/>
  </cols>
  <sheetData>
    <row r="2" spans="2:18" ht="52.5" customHeight="1" x14ac:dyDescent="0.15">
      <c r="B2" s="47" t="s">
        <v>40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2:18" ht="14.25" customHeight="1" x14ac:dyDescent="0.15"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</row>
    <row r="4" spans="2:18" x14ac:dyDescent="0.15">
      <c r="B4" s="5" t="s">
        <v>15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</row>
    <row r="5" spans="2:18" x14ac:dyDescent="0.15">
      <c r="B5" s="37" t="s">
        <v>16</v>
      </c>
      <c r="C5" s="14" t="s">
        <v>17</v>
      </c>
      <c r="D5" s="14" t="s">
        <v>18</v>
      </c>
      <c r="E5" s="5" t="s">
        <v>19</v>
      </c>
      <c r="F5" s="5" t="s">
        <v>20</v>
      </c>
      <c r="G5" s="5" t="s">
        <v>21</v>
      </c>
      <c r="H5" s="5" t="s">
        <v>22</v>
      </c>
      <c r="I5" s="5" t="s">
        <v>23</v>
      </c>
      <c r="J5" s="5" t="s">
        <v>24</v>
      </c>
      <c r="K5" s="5" t="s">
        <v>25</v>
      </c>
      <c r="L5" s="5" t="s">
        <v>26</v>
      </c>
      <c r="M5" s="5" t="s">
        <v>27</v>
      </c>
      <c r="N5" s="5" t="s">
        <v>28</v>
      </c>
    </row>
    <row r="6" spans="2:18" x14ac:dyDescent="0.15">
      <c r="B6" s="37">
        <v>0</v>
      </c>
      <c r="C6" s="14"/>
      <c r="D6" s="14" t="s">
        <v>41</v>
      </c>
      <c r="E6" s="36">
        <v>0</v>
      </c>
      <c r="F6" s="5" t="s">
        <v>42</v>
      </c>
      <c r="G6" s="36">
        <v>0</v>
      </c>
      <c r="H6" s="36">
        <v>0</v>
      </c>
      <c r="I6" s="36">
        <v>0</v>
      </c>
      <c r="J6" s="5" t="s">
        <v>42</v>
      </c>
      <c r="K6" s="36">
        <v>0</v>
      </c>
      <c r="L6" s="36">
        <v>0</v>
      </c>
      <c r="M6" s="5">
        <v>0</v>
      </c>
      <c r="N6" s="36">
        <v>10000</v>
      </c>
    </row>
    <row r="7" spans="2:18" x14ac:dyDescent="0.15">
      <c r="B7" s="39">
        <v>1</v>
      </c>
      <c r="C7" s="19" t="s">
        <v>1</v>
      </c>
      <c r="D7" s="19" t="s">
        <v>0</v>
      </c>
      <c r="E7" s="20">
        <v>1</v>
      </c>
      <c r="F7" s="21" t="s">
        <v>29</v>
      </c>
      <c r="G7" s="22">
        <v>100.383</v>
      </c>
      <c r="H7" s="22">
        <v>99.272000000000006</v>
      </c>
      <c r="I7" s="22">
        <v>0</v>
      </c>
      <c r="J7" s="21" t="s">
        <v>30</v>
      </c>
      <c r="K7" s="22">
        <v>104.08200000000001</v>
      </c>
      <c r="L7" s="20">
        <v>-11.497584286439727</v>
      </c>
      <c r="M7" s="21">
        <v>3699</v>
      </c>
      <c r="N7" s="20">
        <v>3542.4310489066311</v>
      </c>
      <c r="O7" t="s">
        <v>43</v>
      </c>
    </row>
    <row r="8" spans="2:18" x14ac:dyDescent="0.15">
      <c r="B8" s="10"/>
      <c r="C8" s="10"/>
      <c r="D8" s="11"/>
      <c r="E8" s="10"/>
      <c r="F8" s="10"/>
      <c r="G8" s="10"/>
      <c r="H8" s="10"/>
      <c r="I8" s="10"/>
      <c r="J8" s="10"/>
      <c r="K8" s="10"/>
      <c r="L8" s="11"/>
      <c r="M8" s="10"/>
      <c r="N8" s="10"/>
    </row>
    <row r="9" spans="2:18" x14ac:dyDescent="0.15">
      <c r="B9" s="10"/>
      <c r="C9" s="10"/>
      <c r="D9" s="11"/>
      <c r="E9" s="10"/>
      <c r="F9" s="10"/>
      <c r="G9" s="10"/>
      <c r="H9" s="10"/>
      <c r="I9" s="10"/>
      <c r="J9" s="10"/>
      <c r="K9" s="10"/>
      <c r="L9" s="11"/>
      <c r="M9" s="10"/>
      <c r="N9" s="10"/>
    </row>
    <row r="10" spans="2:18" ht="18" thickBot="1" x14ac:dyDescent="0.2">
      <c r="B10" s="15" t="s">
        <v>16</v>
      </c>
      <c r="C10" s="16" t="s">
        <v>17</v>
      </c>
      <c r="D10" s="16" t="s">
        <v>18</v>
      </c>
      <c r="E10" s="17" t="s">
        <v>19</v>
      </c>
      <c r="F10" s="17" t="s">
        <v>20</v>
      </c>
      <c r="G10" s="17" t="s">
        <v>21</v>
      </c>
      <c r="H10" s="17" t="s">
        <v>22</v>
      </c>
      <c r="I10" s="17" t="s">
        <v>23</v>
      </c>
      <c r="J10" s="17" t="s">
        <v>24</v>
      </c>
      <c r="K10" s="17" t="s">
        <v>25</v>
      </c>
      <c r="L10" s="17" t="s">
        <v>26</v>
      </c>
      <c r="M10" s="17" t="s">
        <v>27</v>
      </c>
      <c r="N10" s="17" t="s">
        <v>28</v>
      </c>
      <c r="Q10" s="9" t="s">
        <v>3</v>
      </c>
      <c r="R10" s="9"/>
    </row>
    <row r="11" spans="2:18" x14ac:dyDescent="0.15">
      <c r="B11" s="30">
        <v>1</v>
      </c>
      <c r="C11" s="31" t="s">
        <v>44</v>
      </c>
      <c r="D11" s="31" t="s">
        <v>0</v>
      </c>
      <c r="E11" s="32">
        <v>0.3</v>
      </c>
      <c r="F11" s="33" t="s">
        <v>45</v>
      </c>
      <c r="G11" s="34">
        <v>1.1938</v>
      </c>
      <c r="H11" s="34">
        <v>1.1967000000000001</v>
      </c>
      <c r="I11" s="34">
        <v>0</v>
      </c>
      <c r="J11" s="33" t="s">
        <v>46</v>
      </c>
      <c r="K11" s="34">
        <v>1.2022999999999999</v>
      </c>
      <c r="L11" s="32">
        <v>3.6</v>
      </c>
      <c r="M11" s="33">
        <v>85</v>
      </c>
      <c r="N11" s="35">
        <v>258.60000000000002</v>
      </c>
      <c r="Q11" s="1" t="s">
        <v>4</v>
      </c>
      <c r="R11" s="1" t="s">
        <v>5</v>
      </c>
    </row>
    <row r="12" spans="2:18" x14ac:dyDescent="0.15">
      <c r="B12" s="18">
        <v>2</v>
      </c>
      <c r="C12" s="19" t="s">
        <v>44</v>
      </c>
      <c r="D12" s="19" t="s">
        <v>0</v>
      </c>
      <c r="E12" s="20">
        <v>0.3</v>
      </c>
      <c r="F12" s="21" t="s">
        <v>45</v>
      </c>
      <c r="G12" s="22">
        <v>1.1938</v>
      </c>
      <c r="H12" s="22">
        <v>1.1967000000000001</v>
      </c>
      <c r="I12" s="22">
        <v>0</v>
      </c>
      <c r="J12" s="21" t="s">
        <v>47</v>
      </c>
      <c r="K12" s="22">
        <v>1.1967000000000001</v>
      </c>
      <c r="L12" s="20">
        <v>3.6</v>
      </c>
      <c r="M12" s="21">
        <v>29</v>
      </c>
      <c r="N12" s="23">
        <v>90.6</v>
      </c>
      <c r="Q12" t="s">
        <v>6</v>
      </c>
      <c r="R12" s="3">
        <f>COUNT($M$11:$M$1010)</f>
        <v>50</v>
      </c>
    </row>
    <row r="13" spans="2:18" x14ac:dyDescent="0.15">
      <c r="B13" s="18">
        <v>3</v>
      </c>
      <c r="C13" s="19" t="s">
        <v>44</v>
      </c>
      <c r="D13" s="19" t="s">
        <v>0</v>
      </c>
      <c r="E13" s="20">
        <v>0.6</v>
      </c>
      <c r="F13" s="21" t="s">
        <v>48</v>
      </c>
      <c r="G13" s="22">
        <v>1.2090000000000001</v>
      </c>
      <c r="H13" s="22">
        <v>1.2090000000000001</v>
      </c>
      <c r="I13" s="22">
        <v>0</v>
      </c>
      <c r="J13" s="21" t="s">
        <v>49</v>
      </c>
      <c r="K13" s="22">
        <v>1.2090000000000001</v>
      </c>
      <c r="L13" s="20">
        <v>1.2</v>
      </c>
      <c r="M13" s="21">
        <v>0</v>
      </c>
      <c r="N13" s="23">
        <v>1.2</v>
      </c>
      <c r="Q13" t="s">
        <v>7</v>
      </c>
      <c r="R13" s="2">
        <f>COUNTIF($M$11:$M$1010,"&gt;0")</f>
        <v>10</v>
      </c>
    </row>
    <row r="14" spans="2:18" x14ac:dyDescent="0.15">
      <c r="B14" s="18">
        <v>4</v>
      </c>
      <c r="C14" s="19" t="s">
        <v>44</v>
      </c>
      <c r="D14" s="19" t="s">
        <v>0</v>
      </c>
      <c r="E14" s="20">
        <v>0.6</v>
      </c>
      <c r="F14" s="21" t="s">
        <v>50</v>
      </c>
      <c r="G14" s="22">
        <v>1.2148000000000001</v>
      </c>
      <c r="H14" s="22">
        <v>1.2148000000000001</v>
      </c>
      <c r="I14" s="22">
        <v>0</v>
      </c>
      <c r="J14" s="21" t="s">
        <v>51</v>
      </c>
      <c r="K14" s="22">
        <v>1.2216</v>
      </c>
      <c r="L14" s="20">
        <v>2.4</v>
      </c>
      <c r="M14" s="21">
        <v>68</v>
      </c>
      <c r="N14" s="23">
        <v>410.4</v>
      </c>
      <c r="Q14" t="s">
        <v>8</v>
      </c>
      <c r="R14" s="2">
        <f>COUNTIF($M$11:$M$1010,"&lt;0")</f>
        <v>28</v>
      </c>
    </row>
    <row r="15" spans="2:18" x14ac:dyDescent="0.15">
      <c r="B15" s="18">
        <v>5</v>
      </c>
      <c r="C15" s="19" t="s">
        <v>44</v>
      </c>
      <c r="D15" s="19" t="s">
        <v>0</v>
      </c>
      <c r="E15" s="20">
        <v>0.6</v>
      </c>
      <c r="F15" s="21" t="s">
        <v>52</v>
      </c>
      <c r="G15" s="22">
        <v>1.2238</v>
      </c>
      <c r="H15" s="22">
        <v>1.2151000000000001</v>
      </c>
      <c r="I15" s="22">
        <v>0</v>
      </c>
      <c r="J15" s="21" t="s">
        <v>53</v>
      </c>
      <c r="K15" s="22">
        <v>1.2151000000000001</v>
      </c>
      <c r="L15" s="20">
        <v>3.6</v>
      </c>
      <c r="M15" s="21">
        <v>-87</v>
      </c>
      <c r="N15" s="23">
        <v>-518.4</v>
      </c>
      <c r="Q15" s="6" t="s">
        <v>9</v>
      </c>
      <c r="R15" s="12">
        <f>+R13/R12</f>
        <v>0.2</v>
      </c>
    </row>
    <row r="16" spans="2:18" x14ac:dyDescent="0.15">
      <c r="B16" s="18">
        <v>6</v>
      </c>
      <c r="C16" s="19" t="s">
        <v>44</v>
      </c>
      <c r="D16" s="19" t="s">
        <v>2</v>
      </c>
      <c r="E16" s="20">
        <v>2</v>
      </c>
      <c r="F16" s="21" t="s">
        <v>54</v>
      </c>
      <c r="G16" s="22">
        <v>1.23</v>
      </c>
      <c r="H16" s="22">
        <v>1.2335</v>
      </c>
      <c r="I16" s="22">
        <v>0</v>
      </c>
      <c r="J16" s="21" t="s">
        <v>55</v>
      </c>
      <c r="K16" s="22">
        <v>1.2335</v>
      </c>
      <c r="L16" s="20">
        <v>0</v>
      </c>
      <c r="M16" s="21">
        <v>-35</v>
      </c>
      <c r="N16" s="23">
        <v>-700</v>
      </c>
      <c r="Q16" t="s">
        <v>10</v>
      </c>
      <c r="R16">
        <f>SUMIF($M$11:$M$1010,"&gt;0")</f>
        <v>894</v>
      </c>
    </row>
    <row r="17" spans="2:18" x14ac:dyDescent="0.15">
      <c r="B17" s="18">
        <v>7</v>
      </c>
      <c r="C17" s="19" t="s">
        <v>44</v>
      </c>
      <c r="D17" s="19" t="s">
        <v>2</v>
      </c>
      <c r="E17" s="20">
        <v>0.9</v>
      </c>
      <c r="F17" s="21" t="s">
        <v>56</v>
      </c>
      <c r="G17" s="22">
        <v>1.2525999999999999</v>
      </c>
      <c r="H17" s="22">
        <v>1.2632000000000001</v>
      </c>
      <c r="I17" s="22">
        <v>0</v>
      </c>
      <c r="J17" s="21" t="s">
        <v>57</v>
      </c>
      <c r="K17" s="22">
        <v>1.2632000000000001</v>
      </c>
      <c r="L17" s="20">
        <v>0</v>
      </c>
      <c r="M17" s="21">
        <v>-106</v>
      </c>
      <c r="N17" s="23">
        <v>-954</v>
      </c>
      <c r="Q17" t="s">
        <v>11</v>
      </c>
      <c r="R17">
        <f>SUMIF($M$11:$M$1010,"&lt;0")</f>
        <v>-1435</v>
      </c>
    </row>
    <row r="18" spans="2:18" x14ac:dyDescent="0.15">
      <c r="B18" s="18">
        <v>8</v>
      </c>
      <c r="C18" s="19" t="s">
        <v>44</v>
      </c>
      <c r="D18" s="19" t="s">
        <v>0</v>
      </c>
      <c r="E18" s="20">
        <v>1</v>
      </c>
      <c r="F18" s="21" t="s">
        <v>58</v>
      </c>
      <c r="G18" s="22">
        <v>1.2837000000000001</v>
      </c>
      <c r="H18" s="22">
        <v>1.2788999999999999</v>
      </c>
      <c r="I18" s="22">
        <v>0</v>
      </c>
      <c r="J18" s="21" t="s">
        <v>59</v>
      </c>
      <c r="K18" s="22">
        <v>1.2788999999999999</v>
      </c>
      <c r="L18" s="20">
        <v>0</v>
      </c>
      <c r="M18" s="21">
        <v>-48</v>
      </c>
      <c r="N18" s="23">
        <v>-480</v>
      </c>
      <c r="Q18" t="s">
        <v>12</v>
      </c>
      <c r="R18">
        <f>+R16+R17</f>
        <v>-541</v>
      </c>
    </row>
    <row r="19" spans="2:18" x14ac:dyDescent="0.15">
      <c r="B19" s="18">
        <v>9</v>
      </c>
      <c r="C19" s="21" t="s">
        <v>44</v>
      </c>
      <c r="D19" s="25" t="s">
        <v>2</v>
      </c>
      <c r="E19" s="21">
        <v>0.6</v>
      </c>
      <c r="F19" s="21" t="s">
        <v>60</v>
      </c>
      <c r="G19" s="21">
        <v>1.2335</v>
      </c>
      <c r="H19" s="21">
        <v>1.2335</v>
      </c>
      <c r="I19" s="21">
        <v>0</v>
      </c>
      <c r="J19" s="21" t="s">
        <v>61</v>
      </c>
      <c r="K19" s="21">
        <v>1.2335</v>
      </c>
      <c r="L19" s="25">
        <v>-6.9</v>
      </c>
      <c r="M19" s="21">
        <v>0</v>
      </c>
      <c r="N19" s="26">
        <v>-6.9</v>
      </c>
      <c r="Q19" s="6" t="s">
        <v>35</v>
      </c>
      <c r="R19" s="13">
        <f>R16/ABS(+R17)</f>
        <v>0.62299651567944248</v>
      </c>
    </row>
    <row r="20" spans="2:18" x14ac:dyDescent="0.15">
      <c r="B20" s="18">
        <v>10</v>
      </c>
      <c r="C20" s="21" t="s">
        <v>44</v>
      </c>
      <c r="D20" s="21" t="s">
        <v>2</v>
      </c>
      <c r="E20" s="21">
        <v>0.9</v>
      </c>
      <c r="F20" s="21" t="s">
        <v>62</v>
      </c>
      <c r="G20" s="21">
        <v>1.2271000000000001</v>
      </c>
      <c r="H20" s="21">
        <v>1.2271000000000001</v>
      </c>
      <c r="I20" s="21">
        <v>0</v>
      </c>
      <c r="J20" s="21" t="s">
        <v>63</v>
      </c>
      <c r="K20" s="21">
        <v>1.2271000000000001</v>
      </c>
      <c r="L20" s="21">
        <v>0</v>
      </c>
      <c r="M20" s="21">
        <v>0</v>
      </c>
      <c r="N20" s="26">
        <v>0</v>
      </c>
      <c r="Q20" t="s">
        <v>13</v>
      </c>
      <c r="R20" s="3">
        <f>+R16/R13</f>
        <v>89.4</v>
      </c>
    </row>
    <row r="21" spans="2:18" x14ac:dyDescent="0.15">
      <c r="B21" s="18">
        <v>11</v>
      </c>
      <c r="C21" s="21" t="s">
        <v>44</v>
      </c>
      <c r="D21" s="25" t="s">
        <v>0</v>
      </c>
      <c r="E21" s="21">
        <v>2</v>
      </c>
      <c r="F21" s="21" t="s">
        <v>64</v>
      </c>
      <c r="G21" s="21">
        <v>1.2081999999999999</v>
      </c>
      <c r="H21" s="21">
        <v>1.2053</v>
      </c>
      <c r="I21" s="21">
        <v>0</v>
      </c>
      <c r="J21" s="21" t="s">
        <v>65</v>
      </c>
      <c r="K21" s="21">
        <v>1.2053</v>
      </c>
      <c r="L21" s="25">
        <v>0</v>
      </c>
      <c r="M21" s="21">
        <v>-29</v>
      </c>
      <c r="N21" s="26">
        <v>-580</v>
      </c>
      <c r="Q21" t="s">
        <v>14</v>
      </c>
      <c r="R21" s="3">
        <f>+R17/R14</f>
        <v>-51.25</v>
      </c>
    </row>
    <row r="22" spans="2:18" x14ac:dyDescent="0.15">
      <c r="B22" s="18">
        <v>12</v>
      </c>
      <c r="C22" s="21" t="s">
        <v>44</v>
      </c>
      <c r="D22" s="25" t="s">
        <v>0</v>
      </c>
      <c r="E22" s="21">
        <v>0.4</v>
      </c>
      <c r="F22" s="21" t="s">
        <v>66</v>
      </c>
      <c r="G22" s="21">
        <v>1.2038</v>
      </c>
      <c r="H22" s="21">
        <v>1.1928000000000001</v>
      </c>
      <c r="I22" s="21">
        <v>0</v>
      </c>
      <c r="J22" s="21" t="s">
        <v>67</v>
      </c>
      <c r="K22" s="21">
        <v>1.1928000000000001</v>
      </c>
      <c r="L22" s="25">
        <v>0.8</v>
      </c>
      <c r="M22" s="21">
        <v>-110</v>
      </c>
      <c r="N22" s="26">
        <v>-439.2</v>
      </c>
      <c r="Q22" s="6" t="s">
        <v>39</v>
      </c>
      <c r="R22" s="13">
        <f>+R20/ABS(+R21)</f>
        <v>1.7443902439024392</v>
      </c>
    </row>
    <row r="23" spans="2:18" x14ac:dyDescent="0.15">
      <c r="B23" s="18">
        <v>13</v>
      </c>
      <c r="C23" s="21" t="s">
        <v>44</v>
      </c>
      <c r="D23" s="25" t="s">
        <v>0</v>
      </c>
      <c r="E23" s="21">
        <v>0.7</v>
      </c>
      <c r="F23" s="21" t="s">
        <v>68</v>
      </c>
      <c r="G23" s="21">
        <v>1.1957</v>
      </c>
      <c r="H23" s="21">
        <v>1.2153</v>
      </c>
      <c r="I23" s="21">
        <v>0</v>
      </c>
      <c r="J23" s="21" t="s">
        <v>69</v>
      </c>
      <c r="K23" s="21">
        <v>1.2153</v>
      </c>
      <c r="L23" s="25">
        <v>5.6</v>
      </c>
      <c r="M23" s="21">
        <v>196</v>
      </c>
      <c r="N23" s="26">
        <v>1377.6</v>
      </c>
      <c r="Q23" t="s">
        <v>31</v>
      </c>
      <c r="R23" s="3">
        <f>SUMIF($N$11:$N$1010,"&gt;0")</f>
        <v>4945.55</v>
      </c>
    </row>
    <row r="24" spans="2:18" x14ac:dyDescent="0.15">
      <c r="B24" s="18">
        <v>14</v>
      </c>
      <c r="C24" s="21" t="s">
        <v>44</v>
      </c>
      <c r="D24" s="25" t="s">
        <v>2</v>
      </c>
      <c r="E24" s="21">
        <v>0.8</v>
      </c>
      <c r="F24" s="21" t="s">
        <v>70</v>
      </c>
      <c r="G24" s="21">
        <v>1.1997</v>
      </c>
      <c r="H24" s="21">
        <v>1.1997</v>
      </c>
      <c r="I24" s="21">
        <v>0</v>
      </c>
      <c r="J24" s="21" t="s">
        <v>71</v>
      </c>
      <c r="K24" s="21">
        <v>1.1997</v>
      </c>
      <c r="L24" s="25">
        <v>-18.399999999999999</v>
      </c>
      <c r="M24" s="21">
        <v>0</v>
      </c>
      <c r="N24" s="26">
        <v>-18.399999999999999</v>
      </c>
      <c r="Q24" t="s">
        <v>32</v>
      </c>
      <c r="R24" s="3">
        <f>SUMIF($N$11:$N$1010,"&lt;0")</f>
        <v>-11613.800000000007</v>
      </c>
    </row>
    <row r="25" spans="2:18" x14ac:dyDescent="0.15">
      <c r="B25" s="18">
        <v>15</v>
      </c>
      <c r="C25" s="21" t="s">
        <v>44</v>
      </c>
      <c r="D25" s="25" t="s">
        <v>2</v>
      </c>
      <c r="E25" s="21">
        <v>1</v>
      </c>
      <c r="F25" s="21" t="s">
        <v>72</v>
      </c>
      <c r="G25" s="21">
        <v>1.2179</v>
      </c>
      <c r="H25" s="21">
        <v>1.2230000000000001</v>
      </c>
      <c r="I25" s="21">
        <v>0</v>
      </c>
      <c r="J25" s="21" t="s">
        <v>73</v>
      </c>
      <c r="K25" s="21">
        <v>1.2230000000000001</v>
      </c>
      <c r="L25" s="25">
        <v>-11.5</v>
      </c>
      <c r="M25" s="21">
        <v>-51</v>
      </c>
      <c r="N25" s="26">
        <v>-521.5</v>
      </c>
      <c r="Q25" t="s">
        <v>33</v>
      </c>
      <c r="R25" s="3">
        <f>+R23+R24</f>
        <v>-6668.2500000000064</v>
      </c>
    </row>
    <row r="26" spans="2:18" x14ac:dyDescent="0.15">
      <c r="B26" s="18">
        <v>16</v>
      </c>
      <c r="C26" s="21" t="s">
        <v>44</v>
      </c>
      <c r="D26" s="25" t="s">
        <v>0</v>
      </c>
      <c r="E26" s="21">
        <v>1</v>
      </c>
      <c r="F26" s="21" t="s">
        <v>74</v>
      </c>
      <c r="G26" s="21">
        <v>1.2251000000000001</v>
      </c>
      <c r="H26" s="21">
        <v>1.2251000000000001</v>
      </c>
      <c r="I26" s="21">
        <v>0</v>
      </c>
      <c r="J26" s="21" t="s">
        <v>75</v>
      </c>
      <c r="K26" s="21">
        <v>1.2251000000000001</v>
      </c>
      <c r="L26" s="25">
        <v>2</v>
      </c>
      <c r="M26" s="21">
        <v>0</v>
      </c>
      <c r="N26" s="26">
        <v>2</v>
      </c>
      <c r="Q26" s="6" t="s">
        <v>34</v>
      </c>
      <c r="R26" s="13">
        <f>R23/ABS(+R24)</f>
        <v>0.425833921713823</v>
      </c>
    </row>
    <row r="27" spans="2:18" x14ac:dyDescent="0.15">
      <c r="B27" s="18">
        <v>17</v>
      </c>
      <c r="C27" s="21" t="s">
        <v>44</v>
      </c>
      <c r="D27" s="25" t="s">
        <v>2</v>
      </c>
      <c r="E27" s="21">
        <v>1</v>
      </c>
      <c r="F27" s="21" t="s">
        <v>76</v>
      </c>
      <c r="G27" s="21">
        <v>1.2188000000000001</v>
      </c>
      <c r="H27" s="21">
        <v>1.2222</v>
      </c>
      <c r="I27" s="21">
        <v>0</v>
      </c>
      <c r="J27" s="21" t="s">
        <v>77</v>
      </c>
      <c r="K27" s="21">
        <v>1.2222</v>
      </c>
      <c r="L27" s="25">
        <v>0</v>
      </c>
      <c r="M27" s="21">
        <v>-34</v>
      </c>
      <c r="N27" s="26">
        <v>-340</v>
      </c>
      <c r="Q27" t="s">
        <v>36</v>
      </c>
      <c r="R27" s="3">
        <f>+R23/R13</f>
        <v>494.55500000000001</v>
      </c>
    </row>
    <row r="28" spans="2:18" x14ac:dyDescent="0.15">
      <c r="B28" s="18">
        <v>18</v>
      </c>
      <c r="C28" s="21" t="s">
        <v>44</v>
      </c>
      <c r="D28" s="25" t="s">
        <v>2</v>
      </c>
      <c r="E28" s="21">
        <v>0.7</v>
      </c>
      <c r="F28" s="21" t="s">
        <v>78</v>
      </c>
      <c r="G28" s="21">
        <v>1.2001999999999999</v>
      </c>
      <c r="H28" s="21">
        <v>1.2069000000000001</v>
      </c>
      <c r="I28" s="21">
        <v>0</v>
      </c>
      <c r="J28" s="21" t="s">
        <v>79</v>
      </c>
      <c r="K28" s="21">
        <v>1.2069000000000001</v>
      </c>
      <c r="L28" s="25">
        <v>0</v>
      </c>
      <c r="M28" s="21">
        <v>-67</v>
      </c>
      <c r="N28" s="26">
        <v>-469</v>
      </c>
      <c r="Q28" t="s">
        <v>37</v>
      </c>
      <c r="R28" s="3">
        <f>+R24/R14</f>
        <v>-414.77857142857164</v>
      </c>
    </row>
    <row r="29" spans="2:18" x14ac:dyDescent="0.15">
      <c r="B29" s="18">
        <v>19</v>
      </c>
      <c r="C29" s="21" t="s">
        <v>44</v>
      </c>
      <c r="D29" s="25" t="s">
        <v>2</v>
      </c>
      <c r="E29" s="21">
        <v>1</v>
      </c>
      <c r="F29" s="21" t="s">
        <v>80</v>
      </c>
      <c r="G29" s="21">
        <v>1.2085999999999999</v>
      </c>
      <c r="H29" s="21">
        <v>1.2123999999999999</v>
      </c>
      <c r="I29" s="21">
        <v>0</v>
      </c>
      <c r="J29" s="21" t="s">
        <v>81</v>
      </c>
      <c r="K29" s="21">
        <v>1.2123999999999999</v>
      </c>
      <c r="L29" s="25">
        <v>0</v>
      </c>
      <c r="M29" s="21">
        <v>-38</v>
      </c>
      <c r="N29" s="26">
        <v>-380</v>
      </c>
      <c r="Q29" s="6" t="s">
        <v>38</v>
      </c>
      <c r="R29" s="13">
        <f>+R27/ABS(+R28)</f>
        <v>1.1923349807987045</v>
      </c>
    </row>
    <row r="30" spans="2:18" x14ac:dyDescent="0.15">
      <c r="B30" s="18">
        <v>20</v>
      </c>
      <c r="C30" s="21" t="s">
        <v>44</v>
      </c>
      <c r="D30" s="25" t="s">
        <v>2</v>
      </c>
      <c r="E30" s="21">
        <v>0.5</v>
      </c>
      <c r="F30" s="21" t="s">
        <v>82</v>
      </c>
      <c r="G30" s="21">
        <v>1.2103999999999999</v>
      </c>
      <c r="H30" s="21">
        <v>1.218</v>
      </c>
      <c r="I30" s="21">
        <v>0</v>
      </c>
      <c r="J30" s="21" t="s">
        <v>83</v>
      </c>
      <c r="K30" s="21">
        <v>1.218</v>
      </c>
      <c r="L30" s="25">
        <v>-5.75</v>
      </c>
      <c r="M30" s="21">
        <v>-76</v>
      </c>
      <c r="N30" s="26">
        <v>-385.75</v>
      </c>
    </row>
    <row r="31" spans="2:18" x14ac:dyDescent="0.15">
      <c r="B31" s="18">
        <v>21</v>
      </c>
      <c r="C31" s="21" t="s">
        <v>44</v>
      </c>
      <c r="D31" s="25" t="s">
        <v>0</v>
      </c>
      <c r="E31" s="21">
        <v>0.7</v>
      </c>
      <c r="F31" s="21" t="s">
        <v>84</v>
      </c>
      <c r="G31" s="21">
        <v>1.2186999999999999</v>
      </c>
      <c r="H31" s="21">
        <v>1.2186999999999999</v>
      </c>
      <c r="I31" s="21">
        <v>0</v>
      </c>
      <c r="J31" s="21" t="s">
        <v>85</v>
      </c>
      <c r="K31" s="21">
        <v>1.2282</v>
      </c>
      <c r="L31" s="25">
        <v>2.8</v>
      </c>
      <c r="M31" s="21">
        <v>95</v>
      </c>
      <c r="N31" s="26">
        <v>667.8</v>
      </c>
    </row>
    <row r="32" spans="2:18" x14ac:dyDescent="0.15">
      <c r="B32" s="18">
        <v>22</v>
      </c>
      <c r="C32" s="21" t="s">
        <v>44</v>
      </c>
      <c r="D32" s="25" t="s">
        <v>0</v>
      </c>
      <c r="E32" s="21">
        <v>0.9</v>
      </c>
      <c r="F32" s="21" t="s">
        <v>86</v>
      </c>
      <c r="G32" s="21">
        <v>1.2422</v>
      </c>
      <c r="H32" s="21">
        <v>1.2383999999999999</v>
      </c>
      <c r="I32" s="21">
        <v>0</v>
      </c>
      <c r="J32" s="21" t="s">
        <v>87</v>
      </c>
      <c r="K32" s="21">
        <v>1.2383999999999999</v>
      </c>
      <c r="L32" s="25">
        <v>1.8</v>
      </c>
      <c r="M32" s="21">
        <v>-38</v>
      </c>
      <c r="N32" s="26">
        <v>-340.2</v>
      </c>
    </row>
    <row r="33" spans="2:18" x14ac:dyDescent="0.15">
      <c r="B33" s="18">
        <v>23</v>
      </c>
      <c r="C33" s="21" t="s">
        <v>44</v>
      </c>
      <c r="D33" s="25" t="s">
        <v>2</v>
      </c>
      <c r="E33" s="21">
        <v>1</v>
      </c>
      <c r="F33" s="21" t="s">
        <v>88</v>
      </c>
      <c r="G33" s="21">
        <v>1.2343</v>
      </c>
      <c r="H33" s="21">
        <v>1.2376</v>
      </c>
      <c r="I33" s="21">
        <v>0</v>
      </c>
      <c r="J33" s="21" t="s">
        <v>89</v>
      </c>
      <c r="K33" s="21">
        <v>1.2376</v>
      </c>
      <c r="L33" s="25">
        <v>0</v>
      </c>
      <c r="M33" s="21">
        <v>-33</v>
      </c>
      <c r="N33" s="26">
        <v>-330</v>
      </c>
    </row>
    <row r="34" spans="2:18" x14ac:dyDescent="0.15">
      <c r="B34" s="18">
        <v>24</v>
      </c>
      <c r="C34" s="21" t="s">
        <v>44</v>
      </c>
      <c r="D34" s="25" t="s">
        <v>0</v>
      </c>
      <c r="E34" s="21">
        <v>2</v>
      </c>
      <c r="F34" s="21" t="s">
        <v>90</v>
      </c>
      <c r="G34" s="21">
        <v>1.2073</v>
      </c>
      <c r="H34" s="21">
        <v>1.2048000000000001</v>
      </c>
      <c r="I34" s="21">
        <v>0</v>
      </c>
      <c r="J34" s="21" t="s">
        <v>91</v>
      </c>
      <c r="K34" s="21">
        <v>1.2048000000000001</v>
      </c>
      <c r="L34" s="25">
        <v>0</v>
      </c>
      <c r="M34" s="21">
        <v>-25</v>
      </c>
      <c r="N34" s="26">
        <v>-500</v>
      </c>
      <c r="Q34" s="7"/>
      <c r="R34" s="8"/>
    </row>
    <row r="35" spans="2:18" x14ac:dyDescent="0.15">
      <c r="B35" s="18">
        <v>25</v>
      </c>
      <c r="C35" s="21" t="s">
        <v>44</v>
      </c>
      <c r="D35" s="25" t="s">
        <v>0</v>
      </c>
      <c r="E35" s="21">
        <v>1</v>
      </c>
      <c r="F35" s="21" t="s">
        <v>92</v>
      </c>
      <c r="G35" s="21">
        <v>1.2356</v>
      </c>
      <c r="H35" s="21">
        <v>1.2318</v>
      </c>
      <c r="I35" s="21">
        <v>0</v>
      </c>
      <c r="J35" s="21" t="s">
        <v>93</v>
      </c>
      <c r="K35" s="21">
        <v>1.2318</v>
      </c>
      <c r="L35" s="25">
        <v>0</v>
      </c>
      <c r="M35" s="21">
        <v>-38</v>
      </c>
      <c r="N35" s="26">
        <v>-380</v>
      </c>
      <c r="R35" s="4"/>
    </row>
    <row r="36" spans="2:18" x14ac:dyDescent="0.15">
      <c r="B36" s="18">
        <v>26</v>
      </c>
      <c r="C36" s="21" t="s">
        <v>44</v>
      </c>
      <c r="D36" s="25" t="s">
        <v>0</v>
      </c>
      <c r="E36" s="21">
        <v>1</v>
      </c>
      <c r="F36" s="21" t="s">
        <v>94</v>
      </c>
      <c r="G36" s="21">
        <v>1.2358</v>
      </c>
      <c r="H36" s="21">
        <v>1.2326999999999999</v>
      </c>
      <c r="I36" s="21">
        <v>0</v>
      </c>
      <c r="J36" s="21" t="s">
        <v>95</v>
      </c>
      <c r="K36" s="21">
        <v>1.2326999999999999</v>
      </c>
      <c r="L36" s="25">
        <v>2</v>
      </c>
      <c r="M36" s="21">
        <v>-31</v>
      </c>
      <c r="N36" s="26">
        <v>-308</v>
      </c>
      <c r="R36" s="4"/>
    </row>
    <row r="37" spans="2:18" x14ac:dyDescent="0.15">
      <c r="B37" s="18">
        <v>27</v>
      </c>
      <c r="C37" s="21" t="s">
        <v>44</v>
      </c>
      <c r="D37" s="25" t="s">
        <v>2</v>
      </c>
      <c r="E37" s="21">
        <v>0.5</v>
      </c>
      <c r="F37" s="21" t="s">
        <v>96</v>
      </c>
      <c r="G37" s="21">
        <v>1.2287999999999999</v>
      </c>
      <c r="H37" s="21">
        <v>1.2287999999999999</v>
      </c>
      <c r="I37" s="21">
        <v>0</v>
      </c>
      <c r="J37" s="21" t="s">
        <v>97</v>
      </c>
      <c r="K37" s="21">
        <v>1.2150000000000001</v>
      </c>
      <c r="L37" s="25">
        <v>-5.75</v>
      </c>
      <c r="M37" s="21">
        <v>138</v>
      </c>
      <c r="N37" s="26">
        <v>684.25</v>
      </c>
      <c r="R37" s="4"/>
    </row>
    <row r="38" spans="2:18" x14ac:dyDescent="0.15">
      <c r="B38" s="18">
        <v>28</v>
      </c>
      <c r="C38" s="21" t="s">
        <v>44</v>
      </c>
      <c r="D38" s="25" t="s">
        <v>2</v>
      </c>
      <c r="E38" s="21">
        <v>0.5</v>
      </c>
      <c r="F38" s="21" t="s">
        <v>96</v>
      </c>
      <c r="G38" s="21">
        <v>1.2287999999999999</v>
      </c>
      <c r="H38" s="21">
        <v>1.2146999999999999</v>
      </c>
      <c r="I38" s="21">
        <v>0</v>
      </c>
      <c r="J38" s="21" t="s">
        <v>98</v>
      </c>
      <c r="K38" s="21">
        <v>1.21</v>
      </c>
      <c r="L38" s="25">
        <v>-11.5</v>
      </c>
      <c r="M38" s="21">
        <v>188</v>
      </c>
      <c r="N38" s="26">
        <v>928.5</v>
      </c>
    </row>
    <row r="39" spans="2:18" x14ac:dyDescent="0.15">
      <c r="B39" s="18">
        <v>29</v>
      </c>
      <c r="C39" s="21" t="s">
        <v>44</v>
      </c>
      <c r="D39" s="25" t="s">
        <v>0</v>
      </c>
      <c r="E39" s="21">
        <v>0.7</v>
      </c>
      <c r="F39" s="21" t="s">
        <v>99</v>
      </c>
      <c r="G39" s="21">
        <v>1.2126999999999999</v>
      </c>
      <c r="H39" s="21">
        <v>1.2159</v>
      </c>
      <c r="I39" s="21">
        <v>0</v>
      </c>
      <c r="J39" s="21" t="s">
        <v>100</v>
      </c>
      <c r="K39" s="21">
        <v>1.2159</v>
      </c>
      <c r="L39" s="25">
        <v>5.6</v>
      </c>
      <c r="M39" s="21">
        <v>32</v>
      </c>
      <c r="N39" s="26">
        <v>229.6</v>
      </c>
    </row>
    <row r="40" spans="2:18" x14ac:dyDescent="0.15">
      <c r="B40" s="18">
        <v>30</v>
      </c>
      <c r="C40" s="21" t="s">
        <v>44</v>
      </c>
      <c r="D40" s="25" t="s">
        <v>2</v>
      </c>
      <c r="E40" s="21">
        <v>0.7</v>
      </c>
      <c r="F40" s="21" t="s">
        <v>101</v>
      </c>
      <c r="G40" s="21">
        <v>1.2218</v>
      </c>
      <c r="H40" s="21">
        <v>1.2196</v>
      </c>
      <c r="I40" s="21">
        <v>0</v>
      </c>
      <c r="J40" s="21" t="s">
        <v>102</v>
      </c>
      <c r="K40" s="21">
        <v>1.2196</v>
      </c>
      <c r="L40" s="25">
        <v>-32.200000000000003</v>
      </c>
      <c r="M40" s="21">
        <v>22</v>
      </c>
      <c r="N40" s="26">
        <v>121.8</v>
      </c>
    </row>
    <row r="41" spans="2:18" x14ac:dyDescent="0.15">
      <c r="B41" s="18">
        <v>31</v>
      </c>
      <c r="C41" s="21" t="s">
        <v>44</v>
      </c>
      <c r="D41" s="25" t="s">
        <v>2</v>
      </c>
      <c r="E41" s="21">
        <v>0.7</v>
      </c>
      <c r="F41" s="21" t="s">
        <v>103</v>
      </c>
      <c r="G41" s="21">
        <v>1.2155</v>
      </c>
      <c r="H41" s="21">
        <v>1.222</v>
      </c>
      <c r="I41" s="21">
        <v>0</v>
      </c>
      <c r="J41" s="21" t="s">
        <v>104</v>
      </c>
      <c r="K41" s="21">
        <v>1.222</v>
      </c>
      <c r="L41" s="25">
        <v>-8.0500000000000007</v>
      </c>
      <c r="M41" s="21">
        <v>-65</v>
      </c>
      <c r="N41" s="26">
        <v>-463.05</v>
      </c>
    </row>
    <row r="42" spans="2:18" x14ac:dyDescent="0.15">
      <c r="B42" s="18">
        <v>32</v>
      </c>
      <c r="C42" s="21" t="s">
        <v>44</v>
      </c>
      <c r="D42" s="25" t="s">
        <v>0</v>
      </c>
      <c r="E42" s="21">
        <v>1</v>
      </c>
      <c r="F42" s="21" t="s">
        <v>105</v>
      </c>
      <c r="G42" s="21">
        <v>1.2336</v>
      </c>
      <c r="H42" s="21">
        <v>1.2304999999999999</v>
      </c>
      <c r="I42" s="21">
        <v>0</v>
      </c>
      <c r="J42" s="21" t="s">
        <v>106</v>
      </c>
      <c r="K42" s="21">
        <v>1.2304999999999999</v>
      </c>
      <c r="L42" s="25">
        <v>0</v>
      </c>
      <c r="M42" s="21">
        <v>-31</v>
      </c>
      <c r="N42" s="26">
        <v>-310</v>
      </c>
    </row>
    <row r="43" spans="2:18" x14ac:dyDescent="0.15">
      <c r="B43" s="18">
        <v>33</v>
      </c>
      <c r="C43" s="21" t="s">
        <v>44</v>
      </c>
      <c r="D43" s="25" t="s">
        <v>2</v>
      </c>
      <c r="E43" s="21">
        <v>0.9</v>
      </c>
      <c r="F43" s="21" t="s">
        <v>107</v>
      </c>
      <c r="G43" s="21">
        <v>1.268</v>
      </c>
      <c r="H43" s="21">
        <v>1.2721</v>
      </c>
      <c r="I43" s="21">
        <v>0</v>
      </c>
      <c r="J43" s="21" t="s">
        <v>108</v>
      </c>
      <c r="K43" s="21">
        <v>1.2721</v>
      </c>
      <c r="L43" s="25">
        <v>0</v>
      </c>
      <c r="M43" s="21">
        <v>-41</v>
      </c>
      <c r="N43" s="26">
        <v>-369</v>
      </c>
    </row>
    <row r="44" spans="2:18" x14ac:dyDescent="0.15">
      <c r="B44" s="18">
        <v>34</v>
      </c>
      <c r="C44" s="21" t="s">
        <v>44</v>
      </c>
      <c r="D44" s="25" t="s">
        <v>0</v>
      </c>
      <c r="E44" s="21">
        <v>1</v>
      </c>
      <c r="F44" s="21" t="s">
        <v>109</v>
      </c>
      <c r="G44" s="21">
        <v>1.3261000000000001</v>
      </c>
      <c r="H44" s="21">
        <v>1.3261000000000001</v>
      </c>
      <c r="I44" s="21">
        <v>0</v>
      </c>
      <c r="J44" s="21" t="s">
        <v>110</v>
      </c>
      <c r="K44" s="21">
        <v>1.3261000000000001</v>
      </c>
      <c r="L44" s="25">
        <v>0</v>
      </c>
      <c r="M44" s="21">
        <v>0</v>
      </c>
      <c r="N44" s="26">
        <v>0</v>
      </c>
    </row>
    <row r="45" spans="2:18" x14ac:dyDescent="0.15">
      <c r="B45" s="18">
        <v>35</v>
      </c>
      <c r="C45" s="21" t="s">
        <v>44</v>
      </c>
      <c r="D45" s="25" t="s">
        <v>0</v>
      </c>
      <c r="E45" s="21">
        <v>0.5</v>
      </c>
      <c r="F45" s="21" t="s">
        <v>111</v>
      </c>
      <c r="G45" s="21">
        <v>1.3304</v>
      </c>
      <c r="H45" s="21">
        <v>1.3304</v>
      </c>
      <c r="I45" s="21">
        <v>0</v>
      </c>
      <c r="J45" s="21" t="s">
        <v>112</v>
      </c>
      <c r="K45" s="21">
        <v>1.3304</v>
      </c>
      <c r="L45" s="25">
        <v>4</v>
      </c>
      <c r="M45" s="21">
        <v>0</v>
      </c>
      <c r="N45" s="26">
        <v>4</v>
      </c>
    </row>
    <row r="46" spans="2:18" x14ac:dyDescent="0.15">
      <c r="B46" s="18">
        <v>36</v>
      </c>
      <c r="C46" s="21" t="s">
        <v>44</v>
      </c>
      <c r="D46" s="25" t="s">
        <v>0</v>
      </c>
      <c r="E46" s="21">
        <v>0.6</v>
      </c>
      <c r="F46" s="21" t="s">
        <v>113</v>
      </c>
      <c r="G46" s="21">
        <v>1.3301000000000001</v>
      </c>
      <c r="H46" s="21">
        <v>1.3301000000000001</v>
      </c>
      <c r="I46" s="21">
        <v>0</v>
      </c>
      <c r="J46" s="21" t="s">
        <v>114</v>
      </c>
      <c r="K46" s="21">
        <v>1.3301000000000001</v>
      </c>
      <c r="L46" s="25">
        <v>1.2</v>
      </c>
      <c r="M46" s="21">
        <v>0</v>
      </c>
      <c r="N46" s="26">
        <v>1.2</v>
      </c>
    </row>
    <row r="47" spans="2:18" x14ac:dyDescent="0.15">
      <c r="B47" s="18">
        <v>37</v>
      </c>
      <c r="C47" s="21" t="s">
        <v>44</v>
      </c>
      <c r="D47" s="25" t="s">
        <v>0</v>
      </c>
      <c r="E47" s="21">
        <v>0.4</v>
      </c>
      <c r="F47" s="21" t="s">
        <v>115</v>
      </c>
      <c r="G47" s="21">
        <v>1.3345</v>
      </c>
      <c r="H47" s="21">
        <v>1.3345</v>
      </c>
      <c r="I47" s="21">
        <v>0</v>
      </c>
      <c r="J47" s="21" t="s">
        <v>116</v>
      </c>
      <c r="K47" s="21">
        <v>1.3386</v>
      </c>
      <c r="L47" s="25">
        <v>2.4</v>
      </c>
      <c r="M47" s="21">
        <v>41</v>
      </c>
      <c r="N47" s="26">
        <v>166.4</v>
      </c>
    </row>
    <row r="48" spans="2:18" x14ac:dyDescent="0.15">
      <c r="B48" s="18">
        <v>38</v>
      </c>
      <c r="C48" s="21" t="s">
        <v>44</v>
      </c>
      <c r="D48" s="25" t="s">
        <v>2</v>
      </c>
      <c r="E48" s="21">
        <v>1</v>
      </c>
      <c r="F48" s="21" t="s">
        <v>117</v>
      </c>
      <c r="G48" s="21">
        <v>1.3345</v>
      </c>
      <c r="H48" s="21">
        <v>1.3379000000000001</v>
      </c>
      <c r="I48" s="21">
        <v>0</v>
      </c>
      <c r="J48" s="21" t="s">
        <v>118</v>
      </c>
      <c r="K48" s="21">
        <v>1.3379000000000001</v>
      </c>
      <c r="L48" s="25">
        <v>0</v>
      </c>
      <c r="M48" s="21">
        <v>-34</v>
      </c>
      <c r="N48" s="26">
        <v>-340</v>
      </c>
    </row>
    <row r="49" spans="2:14" x14ac:dyDescent="0.15">
      <c r="B49" s="18">
        <v>39</v>
      </c>
      <c r="C49" s="21" t="s">
        <v>44</v>
      </c>
      <c r="D49" s="25" t="s">
        <v>0</v>
      </c>
      <c r="E49" s="21">
        <v>0.8</v>
      </c>
      <c r="F49" s="21" t="s">
        <v>119</v>
      </c>
      <c r="G49" s="21">
        <v>1.3613999999999999</v>
      </c>
      <c r="H49" s="21">
        <v>1.3613999999999999</v>
      </c>
      <c r="I49" s="21">
        <v>0</v>
      </c>
      <c r="J49" s="21" t="s">
        <v>120</v>
      </c>
      <c r="K49" s="21">
        <v>1.3613999999999999</v>
      </c>
      <c r="L49" s="25">
        <v>1.6</v>
      </c>
      <c r="M49" s="21">
        <v>0</v>
      </c>
      <c r="N49" s="26">
        <v>1.6</v>
      </c>
    </row>
    <row r="50" spans="2:14" x14ac:dyDescent="0.15">
      <c r="B50" s="18">
        <v>40</v>
      </c>
      <c r="C50" s="21" t="s">
        <v>44</v>
      </c>
      <c r="D50" s="25" t="s">
        <v>2</v>
      </c>
      <c r="E50" s="21">
        <v>0.3</v>
      </c>
      <c r="F50" s="21" t="s">
        <v>121</v>
      </c>
      <c r="G50" s="21">
        <v>1.2945</v>
      </c>
      <c r="H50" s="21">
        <v>1.3059000000000001</v>
      </c>
      <c r="I50" s="21">
        <v>0</v>
      </c>
      <c r="J50" s="21" t="s">
        <v>122</v>
      </c>
      <c r="K50" s="21">
        <v>1.3059000000000001</v>
      </c>
      <c r="L50" s="25">
        <v>-3.45</v>
      </c>
      <c r="M50" s="21">
        <v>-114</v>
      </c>
      <c r="N50" s="26">
        <v>-345.45</v>
      </c>
    </row>
    <row r="51" spans="2:14" x14ac:dyDescent="0.15">
      <c r="B51" s="18">
        <v>41</v>
      </c>
      <c r="C51" s="21" t="s">
        <v>44</v>
      </c>
      <c r="D51" s="25" t="s">
        <v>0</v>
      </c>
      <c r="E51" s="21">
        <v>1</v>
      </c>
      <c r="F51" s="21" t="s">
        <v>123</v>
      </c>
      <c r="G51" s="21">
        <v>1.3069</v>
      </c>
      <c r="H51" s="21">
        <v>1.3024</v>
      </c>
      <c r="I51" s="21">
        <v>0</v>
      </c>
      <c r="J51" s="21" t="s">
        <v>124</v>
      </c>
      <c r="K51" s="21">
        <v>1.3024</v>
      </c>
      <c r="L51" s="25">
        <v>0</v>
      </c>
      <c r="M51" s="21">
        <v>-45</v>
      </c>
      <c r="N51" s="26">
        <v>-450</v>
      </c>
    </row>
    <row r="52" spans="2:14" x14ac:dyDescent="0.15">
      <c r="B52" s="18">
        <v>42</v>
      </c>
      <c r="C52" s="21" t="s">
        <v>44</v>
      </c>
      <c r="D52" s="25" t="s">
        <v>0</v>
      </c>
      <c r="E52" s="21">
        <v>0.7</v>
      </c>
      <c r="F52" s="21" t="s">
        <v>125</v>
      </c>
      <c r="G52" s="21">
        <v>1.3047</v>
      </c>
      <c r="H52" s="21">
        <v>1.3002</v>
      </c>
      <c r="I52" s="21">
        <v>0</v>
      </c>
      <c r="J52" s="21" t="s">
        <v>126</v>
      </c>
      <c r="K52" s="21">
        <v>1.3002</v>
      </c>
      <c r="L52" s="25">
        <v>2.8</v>
      </c>
      <c r="M52" s="21">
        <v>-45</v>
      </c>
      <c r="N52" s="26">
        <v>-312.2</v>
      </c>
    </row>
    <row r="53" spans="2:14" x14ac:dyDescent="0.15">
      <c r="B53" s="18">
        <v>43</v>
      </c>
      <c r="C53" s="21" t="s">
        <v>44</v>
      </c>
      <c r="D53" s="25" t="s">
        <v>2</v>
      </c>
      <c r="E53" s="21">
        <v>0.5</v>
      </c>
      <c r="F53" s="21" t="s">
        <v>127</v>
      </c>
      <c r="G53" s="21">
        <v>1.3170000000000002</v>
      </c>
      <c r="H53" s="21">
        <v>1.3226</v>
      </c>
      <c r="I53" s="21">
        <v>0</v>
      </c>
      <c r="J53" s="21" t="s">
        <v>128</v>
      </c>
      <c r="K53" s="21">
        <v>1.3226</v>
      </c>
      <c r="L53" s="25">
        <v>0</v>
      </c>
      <c r="M53" s="21">
        <v>-56</v>
      </c>
      <c r="N53" s="26">
        <v>-279.99999999999136</v>
      </c>
    </row>
    <row r="54" spans="2:14" x14ac:dyDescent="0.15">
      <c r="B54" s="18">
        <v>44</v>
      </c>
      <c r="C54" s="21" t="s">
        <v>44</v>
      </c>
      <c r="D54" s="25" t="s">
        <v>2</v>
      </c>
      <c r="E54" s="21">
        <v>0.5</v>
      </c>
      <c r="F54" s="21" t="s">
        <v>129</v>
      </c>
      <c r="G54" s="21">
        <v>1.3178000000000001</v>
      </c>
      <c r="H54" s="21">
        <v>1.3178000000000001</v>
      </c>
      <c r="I54" s="21">
        <v>0</v>
      </c>
      <c r="J54" s="21" t="s">
        <v>130</v>
      </c>
      <c r="K54" s="21">
        <v>1.3178000000000001</v>
      </c>
      <c r="L54" s="25">
        <v>-28.75</v>
      </c>
      <c r="M54" s="21">
        <v>0</v>
      </c>
      <c r="N54" s="26">
        <v>-28.75</v>
      </c>
    </row>
    <row r="55" spans="2:14" x14ac:dyDescent="0.15">
      <c r="B55" s="18">
        <v>45</v>
      </c>
      <c r="C55" s="21" t="s">
        <v>44</v>
      </c>
      <c r="D55" s="25" t="s">
        <v>2</v>
      </c>
      <c r="E55" s="21">
        <v>0.6</v>
      </c>
      <c r="F55" s="21" t="s">
        <v>131</v>
      </c>
      <c r="G55" s="21">
        <v>1.3045</v>
      </c>
      <c r="H55" s="21">
        <v>1.3090000000000002</v>
      </c>
      <c r="I55" s="21">
        <v>0</v>
      </c>
      <c r="J55" s="21" t="s">
        <v>132</v>
      </c>
      <c r="K55" s="21">
        <v>1.3090000000000002</v>
      </c>
      <c r="L55" s="25">
        <v>-6.8999999999999995</v>
      </c>
      <c r="M55" s="21">
        <v>-45</v>
      </c>
      <c r="N55" s="26">
        <v>-276.90000000001021</v>
      </c>
    </row>
    <row r="56" spans="2:14" x14ac:dyDescent="0.15">
      <c r="B56" s="18">
        <v>46</v>
      </c>
      <c r="C56" s="21" t="s">
        <v>44</v>
      </c>
      <c r="D56" s="25" t="s">
        <v>2</v>
      </c>
      <c r="E56" s="21">
        <v>0.3</v>
      </c>
      <c r="F56" s="21" t="s">
        <v>133</v>
      </c>
      <c r="G56" s="21">
        <v>1.2955000000000001</v>
      </c>
      <c r="H56" s="21">
        <v>1.2955000000000001</v>
      </c>
      <c r="I56" s="21">
        <v>0</v>
      </c>
      <c r="J56" s="21" t="s">
        <v>134</v>
      </c>
      <c r="K56" s="21">
        <v>1.2955000000000001</v>
      </c>
      <c r="L56" s="25">
        <v>-20.7</v>
      </c>
      <c r="M56" s="21">
        <v>0</v>
      </c>
      <c r="N56" s="26">
        <v>-20.7</v>
      </c>
    </row>
    <row r="57" spans="2:14" x14ac:dyDescent="0.15">
      <c r="B57" s="18">
        <v>47</v>
      </c>
      <c r="C57" s="21" t="s">
        <v>44</v>
      </c>
      <c r="D57" s="25" t="s">
        <v>0</v>
      </c>
      <c r="E57" s="21">
        <v>0.8</v>
      </c>
      <c r="F57" s="21" t="s">
        <v>135</v>
      </c>
      <c r="G57" s="21">
        <v>1.2962</v>
      </c>
      <c r="H57" s="21">
        <v>1.2928000000000002</v>
      </c>
      <c r="I57" s="21">
        <v>0</v>
      </c>
      <c r="J57" s="21" t="s">
        <v>136</v>
      </c>
      <c r="K57" s="21">
        <v>1.2928000000000002</v>
      </c>
      <c r="L57" s="25">
        <v>1.6</v>
      </c>
      <c r="M57" s="21">
        <v>-34</v>
      </c>
      <c r="N57" s="26">
        <v>-270.39999999998781</v>
      </c>
    </row>
    <row r="58" spans="2:14" x14ac:dyDescent="0.15">
      <c r="B58" s="18">
        <v>48</v>
      </c>
      <c r="C58" s="21" t="s">
        <v>44</v>
      </c>
      <c r="D58" s="25" t="s">
        <v>0</v>
      </c>
      <c r="E58" s="21">
        <v>0.8</v>
      </c>
      <c r="F58" s="21" t="s">
        <v>137</v>
      </c>
      <c r="G58" s="21">
        <v>1.2897000000000001</v>
      </c>
      <c r="H58" s="21">
        <v>1.2863</v>
      </c>
      <c r="I58" s="21">
        <v>0</v>
      </c>
      <c r="J58" s="21" t="s">
        <v>138</v>
      </c>
      <c r="K58" s="21">
        <v>1.2863</v>
      </c>
      <c r="L58" s="25">
        <v>0</v>
      </c>
      <c r="M58" s="21">
        <v>-34</v>
      </c>
      <c r="N58" s="26">
        <v>-272.00000000000557</v>
      </c>
    </row>
    <row r="59" spans="2:14" x14ac:dyDescent="0.15">
      <c r="B59" s="18">
        <v>49</v>
      </c>
      <c r="C59" s="21" t="s">
        <v>44</v>
      </c>
      <c r="D59" s="25" t="s">
        <v>0</v>
      </c>
      <c r="E59" s="21">
        <v>0.5</v>
      </c>
      <c r="F59" s="21" t="s">
        <v>139</v>
      </c>
      <c r="G59" s="21">
        <v>1.2646000000000002</v>
      </c>
      <c r="H59" s="21">
        <v>1.2601</v>
      </c>
      <c r="I59" s="21">
        <v>0</v>
      </c>
      <c r="J59" s="21" t="s">
        <v>140</v>
      </c>
      <c r="K59" s="21">
        <v>1.2601</v>
      </c>
      <c r="L59" s="25">
        <v>1</v>
      </c>
      <c r="M59" s="21">
        <v>-45</v>
      </c>
      <c r="N59" s="26">
        <v>-224.00000000000853</v>
      </c>
    </row>
    <row r="60" spans="2:14" x14ac:dyDescent="0.15">
      <c r="B60" s="18">
        <v>50</v>
      </c>
      <c r="C60" s="21" t="s">
        <v>44</v>
      </c>
      <c r="D60" s="25" t="s">
        <v>0</v>
      </c>
      <c r="E60" s="21">
        <v>0.9</v>
      </c>
      <c r="F60" s="21" t="s">
        <v>141</v>
      </c>
      <c r="G60" s="21">
        <v>1.2587000000000002</v>
      </c>
      <c r="H60" s="21">
        <v>1.2587000000000002</v>
      </c>
      <c r="I60" s="21">
        <v>0</v>
      </c>
      <c r="J60" s="21" t="s">
        <v>142</v>
      </c>
      <c r="K60" s="21">
        <v>1.2587000000000002</v>
      </c>
      <c r="L60" s="25">
        <v>0</v>
      </c>
      <c r="M60" s="21">
        <v>0</v>
      </c>
      <c r="N60" s="26">
        <v>0</v>
      </c>
    </row>
    <row r="61" spans="2:14" x14ac:dyDescent="0.15">
      <c r="B61" s="18"/>
      <c r="C61" s="21"/>
      <c r="D61" s="25"/>
      <c r="E61" s="21"/>
      <c r="F61" s="21"/>
      <c r="G61" s="21"/>
      <c r="H61" s="21"/>
      <c r="I61" s="21"/>
      <c r="J61" s="21"/>
      <c r="K61" s="21"/>
      <c r="L61" s="25"/>
      <c r="M61" s="21"/>
      <c r="N61" s="26"/>
    </row>
    <row r="62" spans="2:14" x14ac:dyDescent="0.15">
      <c r="B62" s="18"/>
      <c r="C62" s="21"/>
      <c r="D62" s="25"/>
      <c r="E62" s="21"/>
      <c r="F62" s="21"/>
      <c r="G62" s="21"/>
      <c r="H62" s="21"/>
      <c r="I62" s="21"/>
      <c r="J62" s="21"/>
      <c r="K62" s="21"/>
      <c r="L62" s="25"/>
      <c r="M62" s="21"/>
      <c r="N62" s="26"/>
    </row>
    <row r="63" spans="2:14" x14ac:dyDescent="0.15">
      <c r="B63" s="18"/>
      <c r="C63" s="21"/>
      <c r="D63" s="25"/>
      <c r="E63" s="21"/>
      <c r="F63" s="21"/>
      <c r="G63" s="21"/>
      <c r="H63" s="21"/>
      <c r="I63" s="21"/>
      <c r="J63" s="21"/>
      <c r="K63" s="21"/>
      <c r="L63" s="25"/>
      <c r="M63" s="21"/>
      <c r="N63" s="26"/>
    </row>
    <row r="64" spans="2:14" x14ac:dyDescent="0.15">
      <c r="B64" s="18"/>
      <c r="C64" s="21"/>
      <c r="D64" s="25"/>
      <c r="E64" s="21"/>
      <c r="F64" s="21"/>
      <c r="G64" s="21"/>
      <c r="H64" s="21"/>
      <c r="I64" s="21"/>
      <c r="J64" s="21"/>
      <c r="K64" s="21"/>
      <c r="L64" s="25"/>
      <c r="M64" s="21"/>
      <c r="N64" s="26"/>
    </row>
    <row r="65" spans="2:14" x14ac:dyDescent="0.15">
      <c r="B65" s="18"/>
      <c r="C65" s="21"/>
      <c r="D65" s="25"/>
      <c r="E65" s="21"/>
      <c r="F65" s="21"/>
      <c r="G65" s="21"/>
      <c r="H65" s="21"/>
      <c r="I65" s="21"/>
      <c r="J65" s="21"/>
      <c r="K65" s="21"/>
      <c r="L65" s="25"/>
      <c r="M65" s="21"/>
      <c r="N65" s="26"/>
    </row>
    <row r="66" spans="2:14" x14ac:dyDescent="0.15">
      <c r="B66" s="18"/>
      <c r="C66" s="21"/>
      <c r="D66" s="25"/>
      <c r="E66" s="21"/>
      <c r="F66" s="21"/>
      <c r="G66" s="21"/>
      <c r="H66" s="21"/>
      <c r="I66" s="21"/>
      <c r="J66" s="21"/>
      <c r="K66" s="21"/>
      <c r="L66" s="25"/>
      <c r="M66" s="21"/>
      <c r="N66" s="26"/>
    </row>
    <row r="67" spans="2:14" x14ac:dyDescent="0.15">
      <c r="B67" s="18"/>
      <c r="C67" s="21"/>
      <c r="D67" s="25"/>
      <c r="E67" s="21"/>
      <c r="F67" s="21"/>
      <c r="G67" s="21"/>
      <c r="H67" s="21"/>
      <c r="I67" s="21"/>
      <c r="J67" s="21"/>
      <c r="K67" s="21"/>
      <c r="L67" s="25"/>
      <c r="M67" s="21"/>
      <c r="N67" s="26"/>
    </row>
    <row r="68" spans="2:14" x14ac:dyDescent="0.15">
      <c r="B68" s="18"/>
      <c r="C68" s="21"/>
      <c r="D68" s="25"/>
      <c r="E68" s="21"/>
      <c r="F68" s="21"/>
      <c r="G68" s="21"/>
      <c r="H68" s="21"/>
      <c r="I68" s="21"/>
      <c r="J68" s="21"/>
      <c r="K68" s="21"/>
      <c r="L68" s="25"/>
      <c r="M68" s="21"/>
      <c r="N68" s="26"/>
    </row>
    <row r="69" spans="2:14" x14ac:dyDescent="0.15">
      <c r="B69" s="18"/>
      <c r="C69" s="21"/>
      <c r="D69" s="25"/>
      <c r="E69" s="21"/>
      <c r="F69" s="21"/>
      <c r="G69" s="21"/>
      <c r="H69" s="21"/>
      <c r="I69" s="21"/>
      <c r="J69" s="21"/>
      <c r="K69" s="21"/>
      <c r="L69" s="25"/>
      <c r="M69" s="21"/>
      <c r="N69" s="26"/>
    </row>
    <row r="70" spans="2:14" x14ac:dyDescent="0.15">
      <c r="B70" s="18"/>
      <c r="C70" s="21"/>
      <c r="D70" s="25"/>
      <c r="E70" s="21"/>
      <c r="F70" s="21"/>
      <c r="G70" s="21"/>
      <c r="H70" s="21"/>
      <c r="I70" s="21"/>
      <c r="J70" s="21"/>
      <c r="K70" s="21"/>
      <c r="L70" s="25"/>
      <c r="M70" s="21"/>
      <c r="N70" s="26"/>
    </row>
    <row r="71" spans="2:14" x14ac:dyDescent="0.15">
      <c r="B71" s="18"/>
      <c r="C71" s="21"/>
      <c r="D71" s="25"/>
      <c r="E71" s="21"/>
      <c r="F71" s="21"/>
      <c r="G71" s="21"/>
      <c r="H71" s="21"/>
      <c r="I71" s="21"/>
      <c r="J71" s="21"/>
      <c r="K71" s="21"/>
      <c r="L71" s="25"/>
      <c r="M71" s="21"/>
      <c r="N71" s="26"/>
    </row>
    <row r="72" spans="2:14" x14ac:dyDescent="0.15">
      <c r="B72" s="18"/>
      <c r="C72" s="21"/>
      <c r="D72" s="25"/>
      <c r="E72" s="21"/>
      <c r="F72" s="21"/>
      <c r="G72" s="21"/>
      <c r="H72" s="21"/>
      <c r="I72" s="21"/>
      <c r="J72" s="21"/>
      <c r="K72" s="21"/>
      <c r="L72" s="25"/>
      <c r="M72" s="21"/>
      <c r="N72" s="26"/>
    </row>
    <row r="73" spans="2:14" x14ac:dyDescent="0.15">
      <c r="B73" s="18"/>
      <c r="C73" s="21"/>
      <c r="D73" s="25"/>
      <c r="E73" s="21"/>
      <c r="F73" s="21"/>
      <c r="G73" s="21"/>
      <c r="H73" s="21"/>
      <c r="I73" s="21"/>
      <c r="J73" s="21"/>
      <c r="K73" s="21"/>
      <c r="L73" s="25"/>
      <c r="M73" s="21"/>
      <c r="N73" s="26"/>
    </row>
    <row r="74" spans="2:14" x14ac:dyDescent="0.15">
      <c r="B74" s="18"/>
      <c r="C74" s="21"/>
      <c r="D74" s="25"/>
      <c r="E74" s="21"/>
      <c r="F74" s="21"/>
      <c r="G74" s="21"/>
      <c r="H74" s="21"/>
      <c r="I74" s="21"/>
      <c r="J74" s="21"/>
      <c r="K74" s="21"/>
      <c r="L74" s="25"/>
      <c r="M74" s="21"/>
      <c r="N74" s="26"/>
    </row>
    <row r="75" spans="2:14" x14ac:dyDescent="0.15">
      <c r="B75" s="18"/>
      <c r="C75" s="21"/>
      <c r="D75" s="25"/>
      <c r="E75" s="21"/>
      <c r="F75" s="21"/>
      <c r="G75" s="21"/>
      <c r="H75" s="21"/>
      <c r="I75" s="21"/>
      <c r="J75" s="21"/>
      <c r="K75" s="21"/>
      <c r="L75" s="25"/>
      <c r="M75" s="21"/>
      <c r="N75" s="26"/>
    </row>
    <row r="76" spans="2:14" x14ac:dyDescent="0.15">
      <c r="B76" s="18"/>
      <c r="C76" s="21"/>
      <c r="D76" s="25"/>
      <c r="E76" s="21"/>
      <c r="F76" s="21"/>
      <c r="G76" s="21"/>
      <c r="H76" s="21"/>
      <c r="I76" s="21"/>
      <c r="J76" s="21"/>
      <c r="K76" s="21"/>
      <c r="L76" s="25"/>
      <c r="M76" s="21"/>
      <c r="N76" s="26"/>
    </row>
    <row r="77" spans="2:14" x14ac:dyDescent="0.15">
      <c r="B77" s="18"/>
      <c r="C77" s="21"/>
      <c r="D77" s="25"/>
      <c r="E77" s="21"/>
      <c r="F77" s="21"/>
      <c r="G77" s="21"/>
      <c r="H77" s="21"/>
      <c r="I77" s="21"/>
      <c r="J77" s="21"/>
      <c r="K77" s="21"/>
      <c r="L77" s="25"/>
      <c r="M77" s="21"/>
      <c r="N77" s="26"/>
    </row>
    <row r="78" spans="2:14" x14ac:dyDescent="0.15">
      <c r="B78" s="18"/>
      <c r="C78" s="21"/>
      <c r="D78" s="25"/>
      <c r="E78" s="21"/>
      <c r="F78" s="21"/>
      <c r="G78" s="21"/>
      <c r="H78" s="21"/>
      <c r="I78" s="21"/>
      <c r="J78" s="21"/>
      <c r="K78" s="21"/>
      <c r="L78" s="25"/>
      <c r="M78" s="21"/>
      <c r="N78" s="26"/>
    </row>
    <row r="79" spans="2:14" x14ac:dyDescent="0.15">
      <c r="B79" s="18"/>
      <c r="C79" s="21"/>
      <c r="D79" s="25"/>
      <c r="E79" s="21"/>
      <c r="F79" s="21"/>
      <c r="G79" s="21"/>
      <c r="H79" s="21"/>
      <c r="I79" s="21"/>
      <c r="J79" s="21"/>
      <c r="K79" s="21"/>
      <c r="L79" s="25"/>
      <c r="M79" s="21"/>
      <c r="N79" s="26"/>
    </row>
    <row r="80" spans="2:14" x14ac:dyDescent="0.15">
      <c r="B80" s="18"/>
      <c r="C80" s="21"/>
      <c r="D80" s="25"/>
      <c r="E80" s="21"/>
      <c r="F80" s="21"/>
      <c r="G80" s="21"/>
      <c r="H80" s="21"/>
      <c r="I80" s="21"/>
      <c r="J80" s="21"/>
      <c r="K80" s="21"/>
      <c r="L80" s="25"/>
      <c r="M80" s="21"/>
      <c r="N80" s="26"/>
    </row>
    <row r="81" spans="2:14" x14ac:dyDescent="0.15">
      <c r="B81" s="18"/>
      <c r="C81" s="21"/>
      <c r="D81" s="25"/>
      <c r="E81" s="21"/>
      <c r="F81" s="21"/>
      <c r="G81" s="21"/>
      <c r="H81" s="21"/>
      <c r="I81" s="21"/>
      <c r="J81" s="21"/>
      <c r="K81" s="21"/>
      <c r="L81" s="25"/>
      <c r="M81" s="21"/>
      <c r="N81" s="26"/>
    </row>
    <row r="82" spans="2:14" x14ac:dyDescent="0.15">
      <c r="B82" s="18"/>
      <c r="C82" s="21"/>
      <c r="D82" s="25"/>
      <c r="E82" s="21"/>
      <c r="F82" s="21"/>
      <c r="G82" s="21"/>
      <c r="H82" s="21"/>
      <c r="I82" s="21"/>
      <c r="J82" s="21"/>
      <c r="K82" s="21"/>
      <c r="L82" s="25"/>
      <c r="M82" s="21"/>
      <c r="N82" s="26"/>
    </row>
    <row r="83" spans="2:14" x14ac:dyDescent="0.15">
      <c r="B83" s="18"/>
      <c r="C83" s="21"/>
      <c r="D83" s="25"/>
      <c r="E83" s="21"/>
      <c r="F83" s="21"/>
      <c r="G83" s="21"/>
      <c r="H83" s="21"/>
      <c r="I83" s="21"/>
      <c r="J83" s="21"/>
      <c r="K83" s="21"/>
      <c r="L83" s="25"/>
      <c r="M83" s="21"/>
      <c r="N83" s="26"/>
    </row>
    <row r="84" spans="2:14" x14ac:dyDescent="0.15">
      <c r="B84" s="18"/>
      <c r="C84" s="21"/>
      <c r="D84" s="25"/>
      <c r="E84" s="21"/>
      <c r="F84" s="21"/>
      <c r="G84" s="21"/>
      <c r="H84" s="21"/>
      <c r="I84" s="21"/>
      <c r="J84" s="21"/>
      <c r="K84" s="21"/>
      <c r="L84" s="25"/>
      <c r="M84" s="21"/>
      <c r="N84" s="26"/>
    </row>
    <row r="85" spans="2:14" x14ac:dyDescent="0.15">
      <c r="B85" s="18"/>
      <c r="C85" s="21"/>
      <c r="D85" s="25"/>
      <c r="E85" s="21"/>
      <c r="F85" s="21"/>
      <c r="G85" s="21"/>
      <c r="H85" s="21"/>
      <c r="I85" s="21"/>
      <c r="J85" s="21"/>
      <c r="K85" s="21"/>
      <c r="L85" s="25"/>
      <c r="M85" s="21"/>
      <c r="N85" s="26"/>
    </row>
    <row r="86" spans="2:14" x14ac:dyDescent="0.15">
      <c r="B86" s="18"/>
      <c r="C86" s="21"/>
      <c r="D86" s="25"/>
      <c r="E86" s="21"/>
      <c r="F86" s="21"/>
      <c r="G86" s="21"/>
      <c r="H86" s="21"/>
      <c r="I86" s="21"/>
      <c r="J86" s="21"/>
      <c r="K86" s="21"/>
      <c r="L86" s="25"/>
      <c r="M86" s="21"/>
      <c r="N86" s="26"/>
    </row>
    <row r="87" spans="2:14" x14ac:dyDescent="0.15">
      <c r="B87" s="18"/>
      <c r="C87" s="21"/>
      <c r="D87" s="25"/>
      <c r="E87" s="21"/>
      <c r="F87" s="21"/>
      <c r="G87" s="21"/>
      <c r="H87" s="21"/>
      <c r="I87" s="21"/>
      <c r="J87" s="21"/>
      <c r="K87" s="21"/>
      <c r="L87" s="25"/>
      <c r="M87" s="21"/>
      <c r="N87" s="26"/>
    </row>
    <row r="88" spans="2:14" x14ac:dyDescent="0.15">
      <c r="B88" s="18"/>
      <c r="C88" s="21"/>
      <c r="D88" s="25"/>
      <c r="E88" s="21"/>
      <c r="F88" s="21"/>
      <c r="G88" s="21"/>
      <c r="H88" s="21"/>
      <c r="I88" s="21"/>
      <c r="J88" s="21"/>
      <c r="K88" s="21"/>
      <c r="L88" s="25"/>
      <c r="M88" s="21"/>
      <c r="N88" s="26"/>
    </row>
    <row r="89" spans="2:14" x14ac:dyDescent="0.15">
      <c r="B89" s="18"/>
      <c r="C89" s="21"/>
      <c r="D89" s="25"/>
      <c r="E89" s="21"/>
      <c r="F89" s="21"/>
      <c r="G89" s="21"/>
      <c r="H89" s="21"/>
      <c r="I89" s="21"/>
      <c r="J89" s="21"/>
      <c r="K89" s="21"/>
      <c r="L89" s="25"/>
      <c r="M89" s="21"/>
      <c r="N89" s="26"/>
    </row>
    <row r="90" spans="2:14" x14ac:dyDescent="0.15">
      <c r="B90" s="18"/>
      <c r="C90" s="21"/>
      <c r="D90" s="25"/>
      <c r="E90" s="21"/>
      <c r="F90" s="21"/>
      <c r="G90" s="21"/>
      <c r="H90" s="21"/>
      <c r="I90" s="21"/>
      <c r="J90" s="21"/>
      <c r="K90" s="21"/>
      <c r="L90" s="25"/>
      <c r="M90" s="21"/>
      <c r="N90" s="26"/>
    </row>
    <row r="91" spans="2:14" x14ac:dyDescent="0.15">
      <c r="B91" s="18"/>
      <c r="C91" s="21"/>
      <c r="D91" s="25"/>
      <c r="E91" s="21"/>
      <c r="F91" s="21"/>
      <c r="G91" s="21"/>
      <c r="H91" s="21"/>
      <c r="I91" s="21"/>
      <c r="J91" s="21"/>
      <c r="K91" s="21"/>
      <c r="L91" s="25"/>
      <c r="M91" s="21"/>
      <c r="N91" s="26"/>
    </row>
    <row r="92" spans="2:14" x14ac:dyDescent="0.15">
      <c r="B92" s="18"/>
      <c r="C92" s="21"/>
      <c r="D92" s="25"/>
      <c r="E92" s="21"/>
      <c r="F92" s="21"/>
      <c r="G92" s="21"/>
      <c r="H92" s="21"/>
      <c r="I92" s="21"/>
      <c r="J92" s="21"/>
      <c r="K92" s="21"/>
      <c r="L92" s="25"/>
      <c r="M92" s="21"/>
      <c r="N92" s="26"/>
    </row>
    <row r="93" spans="2:14" x14ac:dyDescent="0.15">
      <c r="B93" s="18"/>
      <c r="C93" s="21"/>
      <c r="D93" s="25"/>
      <c r="E93" s="21"/>
      <c r="F93" s="21"/>
      <c r="G93" s="21"/>
      <c r="H93" s="21"/>
      <c r="I93" s="21"/>
      <c r="J93" s="21"/>
      <c r="K93" s="21"/>
      <c r="L93" s="25"/>
      <c r="M93" s="21"/>
      <c r="N93" s="26"/>
    </row>
    <row r="94" spans="2:14" x14ac:dyDescent="0.15">
      <c r="B94" s="18"/>
      <c r="C94" s="21"/>
      <c r="D94" s="25"/>
      <c r="E94" s="21"/>
      <c r="F94" s="21"/>
      <c r="G94" s="21"/>
      <c r="H94" s="21"/>
      <c r="I94" s="21"/>
      <c r="J94" s="21"/>
      <c r="K94" s="21"/>
      <c r="L94" s="25"/>
      <c r="M94" s="21"/>
      <c r="N94" s="26"/>
    </row>
    <row r="95" spans="2:14" s="44" customFormat="1" x14ac:dyDescent="0.15">
      <c r="B95" s="40"/>
      <c r="C95" s="41"/>
      <c r="D95" s="42"/>
      <c r="E95" s="41"/>
      <c r="F95" s="41"/>
      <c r="G95" s="41"/>
      <c r="H95" s="41"/>
      <c r="I95" s="41"/>
      <c r="J95" s="41"/>
      <c r="K95" s="41"/>
      <c r="L95" s="42"/>
      <c r="M95" s="41"/>
      <c r="N95" s="43"/>
    </row>
    <row r="96" spans="2:14" x14ac:dyDescent="0.15">
      <c r="B96" s="24"/>
      <c r="C96" s="21"/>
      <c r="D96" s="25"/>
      <c r="E96" s="21"/>
      <c r="F96" s="21"/>
      <c r="G96" s="21"/>
      <c r="H96" s="21"/>
      <c r="I96" s="21"/>
      <c r="J96" s="21"/>
      <c r="K96" s="21"/>
      <c r="L96" s="25"/>
      <c r="M96" s="21"/>
      <c r="N96" s="26"/>
    </row>
    <row r="97" spans="2:14" x14ac:dyDescent="0.15">
      <c r="B97" s="24"/>
      <c r="C97" s="21"/>
      <c r="D97" s="25"/>
      <c r="E97" s="21"/>
      <c r="F97" s="21"/>
      <c r="G97" s="21"/>
      <c r="H97" s="21"/>
      <c r="I97" s="21"/>
      <c r="J97" s="21"/>
      <c r="K97" s="21"/>
      <c r="L97" s="25"/>
      <c r="M97" s="21"/>
      <c r="N97" s="26"/>
    </row>
    <row r="98" spans="2:14" x14ac:dyDescent="0.15">
      <c r="B98" s="24"/>
      <c r="C98" s="21"/>
      <c r="D98" s="25"/>
      <c r="E98" s="21"/>
      <c r="F98" s="21"/>
      <c r="G98" s="21"/>
      <c r="H98" s="21"/>
      <c r="I98" s="21"/>
      <c r="J98" s="21"/>
      <c r="K98" s="21"/>
      <c r="L98" s="25"/>
      <c r="M98" s="21"/>
      <c r="N98" s="26"/>
    </row>
    <row r="99" spans="2:14" x14ac:dyDescent="0.15">
      <c r="B99" s="24"/>
      <c r="C99" s="21"/>
      <c r="D99" s="25"/>
      <c r="E99" s="21"/>
      <c r="F99" s="21"/>
      <c r="G99" s="21"/>
      <c r="H99" s="21"/>
      <c r="I99" s="21"/>
      <c r="J99" s="21"/>
      <c r="K99" s="21"/>
      <c r="L99" s="25"/>
      <c r="M99" s="21"/>
      <c r="N99" s="26"/>
    </row>
    <row r="100" spans="2:14" x14ac:dyDescent="0.15">
      <c r="B100" s="24"/>
      <c r="C100" s="21"/>
      <c r="D100" s="25"/>
      <c r="E100" s="21"/>
      <c r="F100" s="21"/>
      <c r="G100" s="21"/>
      <c r="H100" s="21"/>
      <c r="I100" s="21"/>
      <c r="J100" s="21"/>
      <c r="K100" s="21"/>
      <c r="L100" s="25"/>
      <c r="M100" s="21"/>
      <c r="N100" s="26"/>
    </row>
    <row r="101" spans="2:14" x14ac:dyDescent="0.15">
      <c r="B101" s="24"/>
      <c r="C101" s="21"/>
      <c r="D101" s="25"/>
      <c r="E101" s="21"/>
      <c r="F101" s="21"/>
      <c r="G101" s="21"/>
      <c r="H101" s="21"/>
      <c r="I101" s="21"/>
      <c r="J101" s="21"/>
      <c r="K101" s="21"/>
      <c r="L101" s="25"/>
      <c r="M101" s="21"/>
      <c r="N101" s="26"/>
    </row>
    <row r="102" spans="2:14" x14ac:dyDescent="0.15">
      <c r="B102" s="24"/>
      <c r="C102" s="21"/>
      <c r="D102" s="25"/>
      <c r="E102" s="21"/>
      <c r="F102" s="21"/>
      <c r="G102" s="21"/>
      <c r="H102" s="21"/>
      <c r="I102" s="21"/>
      <c r="J102" s="21"/>
      <c r="K102" s="21"/>
      <c r="L102" s="25"/>
      <c r="M102" s="21"/>
      <c r="N102" s="26"/>
    </row>
    <row r="103" spans="2:14" x14ac:dyDescent="0.15">
      <c r="B103" s="24"/>
      <c r="C103" s="21"/>
      <c r="D103" s="25"/>
      <c r="E103" s="21"/>
      <c r="F103" s="21"/>
      <c r="G103" s="21"/>
      <c r="H103" s="21"/>
      <c r="I103" s="21"/>
      <c r="J103" s="21"/>
      <c r="K103" s="21"/>
      <c r="L103" s="25"/>
      <c r="M103" s="21"/>
      <c r="N103" s="26"/>
    </row>
    <row r="104" spans="2:14" x14ac:dyDescent="0.15">
      <c r="B104" s="24"/>
      <c r="C104" s="21"/>
      <c r="D104" s="25"/>
      <c r="E104" s="21"/>
      <c r="F104" s="21"/>
      <c r="G104" s="21"/>
      <c r="H104" s="21"/>
      <c r="I104" s="21"/>
      <c r="J104" s="21"/>
      <c r="K104" s="21"/>
      <c r="L104" s="25"/>
      <c r="M104" s="21"/>
      <c r="N104" s="26"/>
    </row>
    <row r="105" spans="2:14" x14ac:dyDescent="0.15">
      <c r="B105" s="24"/>
      <c r="C105" s="21"/>
      <c r="D105" s="25"/>
      <c r="E105" s="21"/>
      <c r="F105" s="21"/>
      <c r="G105" s="21"/>
      <c r="H105" s="21"/>
      <c r="I105" s="21"/>
      <c r="J105" s="21"/>
      <c r="K105" s="21"/>
      <c r="L105" s="25"/>
      <c r="M105" s="21"/>
      <c r="N105" s="26"/>
    </row>
    <row r="106" spans="2:14" x14ac:dyDescent="0.15">
      <c r="B106" s="24"/>
      <c r="C106" s="21"/>
      <c r="D106" s="25"/>
      <c r="E106" s="21"/>
      <c r="F106" s="21"/>
      <c r="G106" s="21"/>
      <c r="H106" s="21"/>
      <c r="I106" s="21"/>
      <c r="J106" s="21"/>
      <c r="K106" s="21"/>
      <c r="L106" s="25"/>
      <c r="M106" s="21"/>
      <c r="N106" s="26"/>
    </row>
    <row r="107" spans="2:14" x14ac:dyDescent="0.15">
      <c r="B107" s="24"/>
      <c r="C107" s="21"/>
      <c r="D107" s="25"/>
      <c r="E107" s="21"/>
      <c r="F107" s="21"/>
      <c r="G107" s="21"/>
      <c r="H107" s="21"/>
      <c r="I107" s="21"/>
      <c r="J107" s="21"/>
      <c r="K107" s="21"/>
      <c r="L107" s="25"/>
      <c r="M107" s="21"/>
      <c r="N107" s="26"/>
    </row>
    <row r="108" spans="2:14" x14ac:dyDescent="0.15">
      <c r="B108" s="24"/>
      <c r="C108" s="21"/>
      <c r="D108" s="25"/>
      <c r="E108" s="21"/>
      <c r="F108" s="21"/>
      <c r="G108" s="21"/>
      <c r="H108" s="21"/>
      <c r="I108" s="21"/>
      <c r="J108" s="21"/>
      <c r="K108" s="21"/>
      <c r="L108" s="25"/>
      <c r="M108" s="21"/>
      <c r="N108" s="26"/>
    </row>
    <row r="109" spans="2:14" x14ac:dyDescent="0.15">
      <c r="B109" s="24"/>
      <c r="C109" s="21"/>
      <c r="D109" s="25"/>
      <c r="E109" s="21"/>
      <c r="F109" s="21"/>
      <c r="G109" s="21"/>
      <c r="H109" s="21"/>
      <c r="I109" s="21"/>
      <c r="J109" s="21"/>
      <c r="K109" s="21"/>
      <c r="L109" s="25"/>
      <c r="M109" s="21"/>
      <c r="N109" s="26"/>
    </row>
    <row r="110" spans="2:14" x14ac:dyDescent="0.15">
      <c r="B110" s="24"/>
      <c r="C110" s="21"/>
      <c r="D110" s="25"/>
      <c r="E110" s="21"/>
      <c r="F110" s="21"/>
      <c r="G110" s="21"/>
      <c r="H110" s="21"/>
      <c r="I110" s="21"/>
      <c r="J110" s="21"/>
      <c r="K110" s="21"/>
      <c r="L110" s="25"/>
      <c r="M110" s="21"/>
      <c r="N110" s="26"/>
    </row>
    <row r="111" spans="2:14" x14ac:dyDescent="0.15">
      <c r="B111" s="24"/>
      <c r="C111" s="21"/>
      <c r="D111" s="25"/>
      <c r="E111" s="21"/>
      <c r="F111" s="21"/>
      <c r="G111" s="21"/>
      <c r="H111" s="21"/>
      <c r="I111" s="21"/>
      <c r="J111" s="21"/>
      <c r="K111" s="21"/>
      <c r="L111" s="25"/>
      <c r="M111" s="21"/>
      <c r="N111" s="26"/>
    </row>
    <row r="112" spans="2:14" x14ac:dyDescent="0.15">
      <c r="B112" s="24"/>
      <c r="C112" s="21"/>
      <c r="D112" s="25"/>
      <c r="E112" s="21"/>
      <c r="F112" s="21"/>
      <c r="G112" s="21"/>
      <c r="H112" s="21"/>
      <c r="I112" s="21"/>
      <c r="J112" s="21"/>
      <c r="K112" s="21"/>
      <c r="L112" s="25"/>
      <c r="M112" s="21"/>
      <c r="N112" s="26"/>
    </row>
    <row r="113" spans="2:14" x14ac:dyDescent="0.15">
      <c r="B113" s="24"/>
      <c r="C113" s="21"/>
      <c r="D113" s="25"/>
      <c r="E113" s="21"/>
      <c r="F113" s="21"/>
      <c r="G113" s="21"/>
      <c r="H113" s="21"/>
      <c r="I113" s="21"/>
      <c r="J113" s="21"/>
      <c r="K113" s="21"/>
      <c r="L113" s="25"/>
      <c r="M113" s="21"/>
      <c r="N113" s="26"/>
    </row>
    <row r="114" spans="2:14" x14ac:dyDescent="0.15">
      <c r="B114" s="24"/>
      <c r="C114" s="21"/>
      <c r="D114" s="25"/>
      <c r="E114" s="21"/>
      <c r="F114" s="21"/>
      <c r="G114" s="21"/>
      <c r="H114" s="21"/>
      <c r="I114" s="21"/>
      <c r="J114" s="21"/>
      <c r="K114" s="21"/>
      <c r="L114" s="25"/>
      <c r="M114" s="21"/>
      <c r="N114" s="26"/>
    </row>
    <row r="115" spans="2:14" x14ac:dyDescent="0.15">
      <c r="B115" s="24"/>
      <c r="C115" s="21"/>
      <c r="D115" s="25"/>
      <c r="E115" s="21"/>
      <c r="F115" s="21"/>
      <c r="G115" s="21"/>
      <c r="H115" s="21"/>
      <c r="I115" s="21"/>
      <c r="J115" s="21"/>
      <c r="K115" s="21"/>
      <c r="L115" s="25"/>
      <c r="M115" s="21"/>
      <c r="N115" s="26"/>
    </row>
    <row r="116" spans="2:14" x14ac:dyDescent="0.15">
      <c r="B116" s="24"/>
      <c r="C116" s="21"/>
      <c r="D116" s="25"/>
      <c r="E116" s="21"/>
      <c r="F116" s="21"/>
      <c r="G116" s="21"/>
      <c r="H116" s="21"/>
      <c r="I116" s="21"/>
      <c r="J116" s="21"/>
      <c r="K116" s="21"/>
      <c r="L116" s="25"/>
      <c r="M116" s="21"/>
      <c r="N116" s="26"/>
    </row>
    <row r="117" spans="2:14" x14ac:dyDescent="0.15">
      <c r="B117" s="24"/>
      <c r="C117" s="21"/>
      <c r="D117" s="25"/>
      <c r="E117" s="21"/>
      <c r="F117" s="21"/>
      <c r="G117" s="21"/>
      <c r="H117" s="21"/>
      <c r="I117" s="21"/>
      <c r="J117" s="21"/>
      <c r="K117" s="21"/>
      <c r="L117" s="25"/>
      <c r="M117" s="21"/>
      <c r="N117" s="26"/>
    </row>
    <row r="118" spans="2:14" x14ac:dyDescent="0.15">
      <c r="B118" s="24"/>
      <c r="C118" s="21"/>
      <c r="D118" s="25"/>
      <c r="E118" s="21"/>
      <c r="F118" s="21"/>
      <c r="G118" s="21"/>
      <c r="H118" s="21"/>
      <c r="I118" s="21"/>
      <c r="J118" s="21"/>
      <c r="K118" s="21"/>
      <c r="L118" s="25"/>
      <c r="M118" s="21"/>
      <c r="N118" s="26"/>
    </row>
    <row r="119" spans="2:14" x14ac:dyDescent="0.15">
      <c r="B119" s="24"/>
      <c r="C119" s="21"/>
      <c r="D119" s="25"/>
      <c r="E119" s="21"/>
      <c r="F119" s="21"/>
      <c r="G119" s="21"/>
      <c r="H119" s="21"/>
      <c r="I119" s="21"/>
      <c r="J119" s="21"/>
      <c r="K119" s="21"/>
      <c r="L119" s="25"/>
      <c r="M119" s="21"/>
      <c r="N119" s="26"/>
    </row>
    <row r="120" spans="2:14" x14ac:dyDescent="0.15">
      <c r="B120" s="24"/>
      <c r="C120" s="21"/>
      <c r="D120" s="25"/>
      <c r="E120" s="21"/>
      <c r="F120" s="21"/>
      <c r="G120" s="21"/>
      <c r="H120" s="21"/>
      <c r="I120" s="21"/>
      <c r="J120" s="21"/>
      <c r="K120" s="21"/>
      <c r="L120" s="25"/>
      <c r="M120" s="21"/>
      <c r="N120" s="26"/>
    </row>
    <row r="121" spans="2:14" x14ac:dyDescent="0.15">
      <c r="B121" s="24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6"/>
    </row>
    <row r="122" spans="2:14" x14ac:dyDescent="0.15">
      <c r="B122" s="24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6"/>
    </row>
    <row r="123" spans="2:14" x14ac:dyDescent="0.15">
      <c r="B123" s="24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6"/>
    </row>
    <row r="124" spans="2:14" x14ac:dyDescent="0.15">
      <c r="B124" s="24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6"/>
    </row>
    <row r="125" spans="2:14" x14ac:dyDescent="0.15">
      <c r="B125" s="24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6"/>
    </row>
    <row r="126" spans="2:14" x14ac:dyDescent="0.15">
      <c r="B126" s="24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6"/>
    </row>
    <row r="127" spans="2:14" x14ac:dyDescent="0.15">
      <c r="B127" s="24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6"/>
    </row>
    <row r="128" spans="2:14" x14ac:dyDescent="0.15">
      <c r="B128" s="24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6"/>
    </row>
    <row r="129" spans="2:14" x14ac:dyDescent="0.15">
      <c r="B129" s="24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6"/>
    </row>
    <row r="130" spans="2:14" x14ac:dyDescent="0.15">
      <c r="B130" s="24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6"/>
    </row>
    <row r="131" spans="2:14" x14ac:dyDescent="0.15">
      <c r="B131" s="24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6"/>
    </row>
    <row r="132" spans="2:14" x14ac:dyDescent="0.15">
      <c r="B132" s="24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6"/>
    </row>
    <row r="133" spans="2:14" x14ac:dyDescent="0.15">
      <c r="B133" s="24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6"/>
    </row>
    <row r="134" spans="2:14" x14ac:dyDescent="0.15">
      <c r="B134" s="24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6"/>
    </row>
    <row r="135" spans="2:14" x14ac:dyDescent="0.15">
      <c r="B135" s="24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6"/>
    </row>
    <row r="136" spans="2:14" x14ac:dyDescent="0.15">
      <c r="B136" s="24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6"/>
    </row>
    <row r="137" spans="2:14" x14ac:dyDescent="0.15">
      <c r="B137" s="24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6"/>
    </row>
    <row r="138" spans="2:14" x14ac:dyDescent="0.15">
      <c r="B138" s="24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6"/>
    </row>
    <row r="139" spans="2:14" x14ac:dyDescent="0.15">
      <c r="B139" s="24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6"/>
    </row>
    <row r="140" spans="2:14" x14ac:dyDescent="0.15">
      <c r="B140" s="24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6"/>
    </row>
    <row r="141" spans="2:14" x14ac:dyDescent="0.15">
      <c r="B141" s="24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6"/>
    </row>
    <row r="142" spans="2:14" x14ac:dyDescent="0.15">
      <c r="B142" s="24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6"/>
    </row>
    <row r="143" spans="2:14" x14ac:dyDescent="0.15">
      <c r="B143" s="24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6"/>
    </row>
    <row r="144" spans="2:14" x14ac:dyDescent="0.15">
      <c r="B144" s="24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6"/>
    </row>
    <row r="145" spans="2:14" x14ac:dyDescent="0.15">
      <c r="B145" s="24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6"/>
    </row>
    <row r="146" spans="2:14" x14ac:dyDescent="0.15">
      <c r="B146" s="24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6"/>
    </row>
    <row r="147" spans="2:14" x14ac:dyDescent="0.15">
      <c r="B147" s="24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6"/>
    </row>
    <row r="148" spans="2:14" x14ac:dyDescent="0.15">
      <c r="B148" s="24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6"/>
    </row>
    <row r="149" spans="2:14" x14ac:dyDescent="0.15">
      <c r="B149" s="24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6"/>
    </row>
    <row r="150" spans="2:14" x14ac:dyDescent="0.15">
      <c r="B150" s="24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6"/>
    </row>
    <row r="151" spans="2:14" x14ac:dyDescent="0.15">
      <c r="B151" s="24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6"/>
    </row>
    <row r="152" spans="2:14" x14ac:dyDescent="0.15">
      <c r="B152" s="24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6"/>
    </row>
    <row r="153" spans="2:14" x14ac:dyDescent="0.15">
      <c r="B153" s="24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6"/>
    </row>
    <row r="154" spans="2:14" x14ac:dyDescent="0.15">
      <c r="B154" s="24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6"/>
    </row>
    <row r="155" spans="2:14" x14ac:dyDescent="0.15">
      <c r="B155" s="24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6"/>
    </row>
    <row r="156" spans="2:14" x14ac:dyDescent="0.15">
      <c r="B156" s="24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6"/>
    </row>
    <row r="157" spans="2:14" x14ac:dyDescent="0.15">
      <c r="B157" s="24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6"/>
    </row>
    <row r="158" spans="2:14" x14ac:dyDescent="0.15">
      <c r="B158" s="24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6"/>
    </row>
    <row r="159" spans="2:14" x14ac:dyDescent="0.15">
      <c r="B159" s="24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6"/>
    </row>
    <row r="160" spans="2:14" x14ac:dyDescent="0.15">
      <c r="B160" s="24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6"/>
    </row>
    <row r="161" spans="2:14" x14ac:dyDescent="0.15">
      <c r="B161" s="24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6"/>
    </row>
    <row r="162" spans="2:14" x14ac:dyDescent="0.15">
      <c r="B162" s="24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6"/>
    </row>
    <row r="163" spans="2:14" x14ac:dyDescent="0.15">
      <c r="B163" s="24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6"/>
    </row>
    <row r="164" spans="2:14" x14ac:dyDescent="0.15">
      <c r="B164" s="24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6"/>
    </row>
    <row r="165" spans="2:14" x14ac:dyDescent="0.15">
      <c r="B165" s="24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6"/>
    </row>
    <row r="166" spans="2:14" x14ac:dyDescent="0.15">
      <c r="B166" s="24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6"/>
    </row>
    <row r="167" spans="2:14" x14ac:dyDescent="0.15">
      <c r="B167" s="24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6"/>
    </row>
    <row r="168" spans="2:14" x14ac:dyDescent="0.15">
      <c r="B168" s="24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6"/>
    </row>
    <row r="169" spans="2:14" x14ac:dyDescent="0.15">
      <c r="B169" s="24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6"/>
    </row>
    <row r="170" spans="2:14" x14ac:dyDescent="0.15">
      <c r="B170" s="24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6"/>
    </row>
    <row r="171" spans="2:14" x14ac:dyDescent="0.15">
      <c r="B171" s="24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6"/>
    </row>
    <row r="172" spans="2:14" x14ac:dyDescent="0.15">
      <c r="B172" s="24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6"/>
    </row>
    <row r="173" spans="2:14" x14ac:dyDescent="0.15">
      <c r="B173" s="24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6"/>
    </row>
    <row r="174" spans="2:14" x14ac:dyDescent="0.15">
      <c r="B174" s="24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6"/>
    </row>
    <row r="175" spans="2:14" x14ac:dyDescent="0.15">
      <c r="B175" s="24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6"/>
    </row>
    <row r="176" spans="2:14" x14ac:dyDescent="0.15">
      <c r="B176" s="24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6"/>
    </row>
    <row r="177" spans="2:14" x14ac:dyDescent="0.15">
      <c r="B177" s="24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6"/>
    </row>
    <row r="178" spans="2:14" x14ac:dyDescent="0.15">
      <c r="B178" s="24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6"/>
    </row>
    <row r="179" spans="2:14" x14ac:dyDescent="0.15">
      <c r="B179" s="24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6"/>
    </row>
    <row r="180" spans="2:14" x14ac:dyDescent="0.15">
      <c r="B180" s="24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6"/>
    </row>
    <row r="181" spans="2:14" x14ac:dyDescent="0.15">
      <c r="B181" s="24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6"/>
    </row>
    <row r="182" spans="2:14" x14ac:dyDescent="0.15">
      <c r="B182" s="24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6"/>
    </row>
    <row r="183" spans="2:14" x14ac:dyDescent="0.15">
      <c r="B183" s="24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6"/>
    </row>
    <row r="184" spans="2:14" x14ac:dyDescent="0.15">
      <c r="B184" s="24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6"/>
    </row>
    <row r="185" spans="2:14" x14ac:dyDescent="0.15">
      <c r="B185" s="24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6"/>
    </row>
    <row r="186" spans="2:14" x14ac:dyDescent="0.15">
      <c r="B186" s="24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6"/>
    </row>
    <row r="187" spans="2:14" x14ac:dyDescent="0.15">
      <c r="B187" s="24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6"/>
    </row>
    <row r="188" spans="2:14" x14ac:dyDescent="0.15">
      <c r="B188" s="24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6"/>
    </row>
    <row r="189" spans="2:14" x14ac:dyDescent="0.15">
      <c r="B189" s="24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6"/>
    </row>
    <row r="190" spans="2:14" x14ac:dyDescent="0.15">
      <c r="B190" s="24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6"/>
    </row>
    <row r="191" spans="2:14" x14ac:dyDescent="0.15">
      <c r="B191" s="24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6"/>
    </row>
    <row r="192" spans="2:14" x14ac:dyDescent="0.15">
      <c r="B192" s="24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6"/>
    </row>
    <row r="193" spans="2:14" x14ac:dyDescent="0.15">
      <c r="B193" s="24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6"/>
    </row>
    <row r="194" spans="2:14" x14ac:dyDescent="0.15">
      <c r="B194" s="24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6"/>
    </row>
    <row r="195" spans="2:14" x14ac:dyDescent="0.15">
      <c r="B195" s="24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6"/>
    </row>
    <row r="196" spans="2:14" x14ac:dyDescent="0.15">
      <c r="B196" s="24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6"/>
    </row>
    <row r="197" spans="2:14" x14ac:dyDescent="0.15">
      <c r="B197" s="24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6"/>
    </row>
    <row r="198" spans="2:14" x14ac:dyDescent="0.15">
      <c r="B198" s="24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6"/>
    </row>
    <row r="199" spans="2:14" x14ac:dyDescent="0.15">
      <c r="B199" s="24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6"/>
    </row>
    <row r="200" spans="2:14" x14ac:dyDescent="0.15">
      <c r="B200" s="24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6"/>
    </row>
    <row r="201" spans="2:14" x14ac:dyDescent="0.15">
      <c r="B201" s="24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6"/>
    </row>
    <row r="202" spans="2:14" x14ac:dyDescent="0.15">
      <c r="B202" s="24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6"/>
    </row>
    <row r="203" spans="2:14" x14ac:dyDescent="0.15">
      <c r="B203" s="24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6"/>
    </row>
    <row r="204" spans="2:14" x14ac:dyDescent="0.15">
      <c r="B204" s="24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6"/>
    </row>
    <row r="205" spans="2:14" x14ac:dyDescent="0.15">
      <c r="B205" s="24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6"/>
    </row>
    <row r="206" spans="2:14" x14ac:dyDescent="0.15">
      <c r="B206" s="24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6"/>
    </row>
    <row r="207" spans="2:14" x14ac:dyDescent="0.15">
      <c r="B207" s="24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6"/>
    </row>
    <row r="208" spans="2:14" x14ac:dyDescent="0.15">
      <c r="B208" s="24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6"/>
    </row>
    <row r="209" spans="2:14" x14ac:dyDescent="0.15">
      <c r="B209" s="24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6"/>
    </row>
    <row r="210" spans="2:14" x14ac:dyDescent="0.15">
      <c r="B210" s="24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6"/>
    </row>
    <row r="211" spans="2:14" x14ac:dyDescent="0.15">
      <c r="B211" s="24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6"/>
    </row>
    <row r="212" spans="2:14" x14ac:dyDescent="0.15">
      <c r="B212" s="24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6"/>
    </row>
    <row r="213" spans="2:14" x14ac:dyDescent="0.15">
      <c r="B213" s="24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6"/>
    </row>
    <row r="214" spans="2:14" x14ac:dyDescent="0.15">
      <c r="B214" s="24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6"/>
    </row>
    <row r="215" spans="2:14" x14ac:dyDescent="0.15">
      <c r="B215" s="24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6"/>
    </row>
    <row r="216" spans="2:14" x14ac:dyDescent="0.15">
      <c r="B216" s="24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6"/>
    </row>
    <row r="217" spans="2:14" x14ac:dyDescent="0.15">
      <c r="B217" s="24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6"/>
    </row>
    <row r="218" spans="2:14" x14ac:dyDescent="0.15">
      <c r="B218" s="24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6"/>
    </row>
    <row r="219" spans="2:14" x14ac:dyDescent="0.15">
      <c r="B219" s="24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6"/>
    </row>
    <row r="220" spans="2:14" x14ac:dyDescent="0.15">
      <c r="B220" s="24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6"/>
    </row>
    <row r="221" spans="2:14" x14ac:dyDescent="0.15">
      <c r="B221" s="24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6"/>
    </row>
    <row r="222" spans="2:14" x14ac:dyDescent="0.15">
      <c r="B222" s="24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6"/>
    </row>
    <row r="223" spans="2:14" x14ac:dyDescent="0.15">
      <c r="B223" s="24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6"/>
    </row>
    <row r="224" spans="2:14" x14ac:dyDescent="0.15">
      <c r="B224" s="24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6"/>
    </row>
    <row r="225" spans="2:14" x14ac:dyDescent="0.15">
      <c r="B225" s="24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6"/>
    </row>
    <row r="226" spans="2:14" x14ac:dyDescent="0.15">
      <c r="B226" s="24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6"/>
    </row>
    <row r="227" spans="2:14" x14ac:dyDescent="0.15">
      <c r="B227" s="24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6"/>
    </row>
    <row r="228" spans="2:14" x14ac:dyDescent="0.15">
      <c r="B228" s="24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6"/>
    </row>
    <row r="229" spans="2:14" x14ac:dyDescent="0.15">
      <c r="B229" s="24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6"/>
    </row>
    <row r="230" spans="2:14" x14ac:dyDescent="0.15">
      <c r="B230" s="24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6"/>
    </row>
    <row r="231" spans="2:14" x14ac:dyDescent="0.15">
      <c r="B231" s="24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6"/>
    </row>
    <row r="232" spans="2:14" x14ac:dyDescent="0.15">
      <c r="B232" s="24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6"/>
    </row>
    <row r="233" spans="2:14" x14ac:dyDescent="0.15">
      <c r="B233" s="24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6"/>
    </row>
    <row r="234" spans="2:14" x14ac:dyDescent="0.15">
      <c r="B234" s="24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6"/>
    </row>
    <row r="235" spans="2:14" x14ac:dyDescent="0.15">
      <c r="B235" s="24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6"/>
    </row>
    <row r="236" spans="2:14" x14ac:dyDescent="0.15">
      <c r="B236" s="24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6"/>
    </row>
    <row r="237" spans="2:14" x14ac:dyDescent="0.15">
      <c r="B237" s="24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6"/>
    </row>
    <row r="238" spans="2:14" x14ac:dyDescent="0.15">
      <c r="B238" s="24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6"/>
    </row>
    <row r="239" spans="2:14" x14ac:dyDescent="0.15">
      <c r="B239" s="24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6"/>
    </row>
    <row r="240" spans="2:14" x14ac:dyDescent="0.15">
      <c r="B240" s="24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6"/>
    </row>
    <row r="241" spans="2:14" x14ac:dyDescent="0.15">
      <c r="B241" s="24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6"/>
    </row>
    <row r="242" spans="2:14" x14ac:dyDescent="0.15">
      <c r="B242" s="24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6"/>
    </row>
    <row r="243" spans="2:14" x14ac:dyDescent="0.15">
      <c r="B243" s="24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6"/>
    </row>
    <row r="244" spans="2:14" x14ac:dyDescent="0.15">
      <c r="B244" s="24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6"/>
    </row>
    <row r="245" spans="2:14" x14ac:dyDescent="0.15">
      <c r="B245" s="24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6"/>
    </row>
    <row r="246" spans="2:14" x14ac:dyDescent="0.15">
      <c r="B246" s="24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6"/>
    </row>
    <row r="247" spans="2:14" x14ac:dyDescent="0.15">
      <c r="B247" s="24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6"/>
    </row>
    <row r="248" spans="2:14" x14ac:dyDescent="0.15">
      <c r="B248" s="24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6"/>
    </row>
    <row r="249" spans="2:14" x14ac:dyDescent="0.15">
      <c r="B249" s="24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6"/>
    </row>
    <row r="250" spans="2:14" x14ac:dyDescent="0.15">
      <c r="B250" s="24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6"/>
    </row>
    <row r="251" spans="2:14" x14ac:dyDescent="0.15">
      <c r="B251" s="24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6"/>
    </row>
    <row r="252" spans="2:14" x14ac:dyDescent="0.15">
      <c r="B252" s="24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6"/>
    </row>
    <row r="253" spans="2:14" x14ac:dyDescent="0.15">
      <c r="B253" s="24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6"/>
    </row>
    <row r="254" spans="2:14" x14ac:dyDescent="0.15">
      <c r="B254" s="24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6"/>
    </row>
    <row r="255" spans="2:14" x14ac:dyDescent="0.15">
      <c r="B255" s="24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6"/>
    </row>
    <row r="256" spans="2:14" x14ac:dyDescent="0.15">
      <c r="B256" s="24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6"/>
    </row>
    <row r="257" spans="2:14" x14ac:dyDescent="0.15">
      <c r="B257" s="24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6"/>
    </row>
    <row r="258" spans="2:14" x14ac:dyDescent="0.15">
      <c r="B258" s="24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6"/>
    </row>
    <row r="259" spans="2:14" x14ac:dyDescent="0.15">
      <c r="B259" s="24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6"/>
    </row>
    <row r="260" spans="2:14" x14ac:dyDescent="0.15">
      <c r="B260" s="24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6"/>
    </row>
    <row r="261" spans="2:14" x14ac:dyDescent="0.15">
      <c r="B261" s="24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6"/>
    </row>
    <row r="262" spans="2:14" x14ac:dyDescent="0.15">
      <c r="B262" s="24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6"/>
    </row>
    <row r="263" spans="2:14" x14ac:dyDescent="0.15">
      <c r="B263" s="24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6"/>
    </row>
    <row r="264" spans="2:14" x14ac:dyDescent="0.15">
      <c r="B264" s="24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6"/>
    </row>
    <row r="265" spans="2:14" x14ac:dyDescent="0.15">
      <c r="B265" s="24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6"/>
    </row>
    <row r="266" spans="2:14" x14ac:dyDescent="0.15">
      <c r="B266" s="24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6"/>
    </row>
    <row r="267" spans="2:14" x14ac:dyDescent="0.15">
      <c r="B267" s="24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6"/>
    </row>
    <row r="268" spans="2:14" x14ac:dyDescent="0.15">
      <c r="B268" s="24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6"/>
    </row>
    <row r="269" spans="2:14" x14ac:dyDescent="0.15">
      <c r="B269" s="24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6"/>
    </row>
    <row r="270" spans="2:14" x14ac:dyDescent="0.15">
      <c r="B270" s="24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6"/>
    </row>
    <row r="271" spans="2:14" x14ac:dyDescent="0.15">
      <c r="B271" s="24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6"/>
    </row>
    <row r="272" spans="2:14" x14ac:dyDescent="0.15">
      <c r="B272" s="24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6"/>
    </row>
    <row r="273" spans="2:14" x14ac:dyDescent="0.15">
      <c r="B273" s="24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6"/>
    </row>
    <row r="274" spans="2:14" x14ac:dyDescent="0.15">
      <c r="B274" s="24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6"/>
    </row>
    <row r="275" spans="2:14" x14ac:dyDescent="0.15">
      <c r="B275" s="24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6"/>
    </row>
    <row r="276" spans="2:14" x14ac:dyDescent="0.15">
      <c r="B276" s="24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6"/>
    </row>
    <row r="277" spans="2:14" x14ac:dyDescent="0.15">
      <c r="B277" s="24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6"/>
    </row>
    <row r="278" spans="2:14" x14ac:dyDescent="0.15">
      <c r="B278" s="24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6"/>
    </row>
    <row r="279" spans="2:14" x14ac:dyDescent="0.15">
      <c r="B279" s="24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6"/>
    </row>
    <row r="280" spans="2:14" x14ac:dyDescent="0.15">
      <c r="B280" s="24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6"/>
    </row>
    <row r="281" spans="2:14" x14ac:dyDescent="0.15">
      <c r="B281" s="24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6"/>
    </row>
    <row r="282" spans="2:14" x14ac:dyDescent="0.15">
      <c r="B282" s="24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6"/>
    </row>
    <row r="283" spans="2:14" x14ac:dyDescent="0.15">
      <c r="B283" s="24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6"/>
    </row>
    <row r="284" spans="2:14" x14ac:dyDescent="0.15">
      <c r="B284" s="24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6"/>
    </row>
    <row r="285" spans="2:14" x14ac:dyDescent="0.15">
      <c r="B285" s="24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6"/>
    </row>
    <row r="286" spans="2:14" x14ac:dyDescent="0.15">
      <c r="B286" s="24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6"/>
    </row>
    <row r="287" spans="2:14" x14ac:dyDescent="0.15">
      <c r="B287" s="24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6"/>
    </row>
    <row r="288" spans="2:14" x14ac:dyDescent="0.15">
      <c r="B288" s="24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6"/>
    </row>
    <row r="289" spans="2:14" x14ac:dyDescent="0.15">
      <c r="B289" s="24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6"/>
    </row>
    <row r="290" spans="2:14" x14ac:dyDescent="0.15">
      <c r="B290" s="24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6"/>
    </row>
    <row r="291" spans="2:14" x14ac:dyDescent="0.15">
      <c r="B291" s="24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6"/>
    </row>
    <row r="292" spans="2:14" x14ac:dyDescent="0.15">
      <c r="B292" s="24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6"/>
    </row>
    <row r="293" spans="2:14" x14ac:dyDescent="0.15">
      <c r="B293" s="24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6"/>
    </row>
    <row r="294" spans="2:14" x14ac:dyDescent="0.15">
      <c r="B294" s="24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6"/>
    </row>
    <row r="295" spans="2:14" x14ac:dyDescent="0.15">
      <c r="B295" s="24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6"/>
    </row>
    <row r="296" spans="2:14" x14ac:dyDescent="0.15">
      <c r="B296" s="24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6"/>
    </row>
    <row r="297" spans="2:14" x14ac:dyDescent="0.15">
      <c r="B297" s="24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6"/>
    </row>
    <row r="298" spans="2:14" x14ac:dyDescent="0.15">
      <c r="B298" s="24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6"/>
    </row>
    <row r="299" spans="2:14" x14ac:dyDescent="0.15">
      <c r="B299" s="24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6"/>
    </row>
    <row r="300" spans="2:14" x14ac:dyDescent="0.15">
      <c r="B300" s="24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6"/>
    </row>
    <row r="301" spans="2:14" x14ac:dyDescent="0.15">
      <c r="B301" s="24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6"/>
    </row>
    <row r="302" spans="2:14" x14ac:dyDescent="0.15">
      <c r="B302" s="24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6"/>
    </row>
    <row r="303" spans="2:14" x14ac:dyDescent="0.15">
      <c r="B303" s="24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6"/>
    </row>
    <row r="304" spans="2:14" x14ac:dyDescent="0.15">
      <c r="B304" s="24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6"/>
    </row>
    <row r="305" spans="2:14" x14ac:dyDescent="0.15">
      <c r="B305" s="24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6"/>
    </row>
    <row r="306" spans="2:14" x14ac:dyDescent="0.15">
      <c r="B306" s="24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6"/>
    </row>
    <row r="307" spans="2:14" x14ac:dyDescent="0.15">
      <c r="B307" s="24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6"/>
    </row>
    <row r="308" spans="2:14" x14ac:dyDescent="0.15">
      <c r="B308" s="24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6"/>
    </row>
    <row r="309" spans="2:14" x14ac:dyDescent="0.15">
      <c r="B309" s="24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6"/>
    </row>
    <row r="310" spans="2:14" x14ac:dyDescent="0.15">
      <c r="B310" s="24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6"/>
    </row>
    <row r="311" spans="2:14" x14ac:dyDescent="0.15">
      <c r="B311" s="24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6"/>
    </row>
    <row r="312" spans="2:14" x14ac:dyDescent="0.15">
      <c r="B312" s="24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6"/>
    </row>
    <row r="313" spans="2:14" x14ac:dyDescent="0.15">
      <c r="B313" s="24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6"/>
    </row>
    <row r="314" spans="2:14" x14ac:dyDescent="0.15">
      <c r="B314" s="24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6"/>
    </row>
    <row r="315" spans="2:14" x14ac:dyDescent="0.15">
      <c r="B315" s="24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6"/>
    </row>
    <row r="316" spans="2:14" x14ac:dyDescent="0.15">
      <c r="B316" s="24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6"/>
    </row>
    <row r="317" spans="2:14" x14ac:dyDescent="0.15">
      <c r="B317" s="24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6"/>
    </row>
    <row r="318" spans="2:14" x14ac:dyDescent="0.15">
      <c r="B318" s="24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6"/>
    </row>
    <row r="319" spans="2:14" x14ac:dyDescent="0.15">
      <c r="B319" s="24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6"/>
    </row>
    <row r="320" spans="2:14" x14ac:dyDescent="0.15">
      <c r="B320" s="24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6"/>
    </row>
    <row r="321" spans="2:14" x14ac:dyDescent="0.15">
      <c r="B321" s="24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6"/>
    </row>
    <row r="322" spans="2:14" x14ac:dyDescent="0.15">
      <c r="B322" s="24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6"/>
    </row>
    <row r="323" spans="2:14" x14ac:dyDescent="0.15">
      <c r="B323" s="24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6"/>
    </row>
    <row r="324" spans="2:14" x14ac:dyDescent="0.15">
      <c r="B324" s="24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6"/>
    </row>
    <row r="325" spans="2:14" x14ac:dyDescent="0.15">
      <c r="B325" s="24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6"/>
    </row>
    <row r="326" spans="2:14" x14ac:dyDescent="0.15">
      <c r="B326" s="24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6"/>
    </row>
    <row r="327" spans="2:14" x14ac:dyDescent="0.15">
      <c r="B327" s="24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6"/>
    </row>
    <row r="328" spans="2:14" x14ac:dyDescent="0.15">
      <c r="B328" s="24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6"/>
    </row>
    <row r="329" spans="2:14" x14ac:dyDescent="0.15">
      <c r="B329" s="24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6"/>
    </row>
    <row r="330" spans="2:14" x14ac:dyDescent="0.15">
      <c r="B330" s="24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6"/>
    </row>
    <row r="331" spans="2:14" x14ac:dyDescent="0.15">
      <c r="B331" s="24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6"/>
    </row>
    <row r="332" spans="2:14" x14ac:dyDescent="0.15">
      <c r="B332" s="24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6"/>
    </row>
    <row r="333" spans="2:14" x14ac:dyDescent="0.15">
      <c r="B333" s="24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6"/>
    </row>
    <row r="334" spans="2:14" x14ac:dyDescent="0.15">
      <c r="B334" s="24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6"/>
    </row>
    <row r="335" spans="2:14" x14ac:dyDescent="0.15">
      <c r="B335" s="24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6"/>
    </row>
    <row r="336" spans="2:14" x14ac:dyDescent="0.15">
      <c r="B336" s="24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6"/>
    </row>
    <row r="337" spans="2:14" x14ac:dyDescent="0.15">
      <c r="B337" s="24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6"/>
    </row>
    <row r="338" spans="2:14" x14ac:dyDescent="0.15">
      <c r="B338" s="24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6"/>
    </row>
    <row r="339" spans="2:14" x14ac:dyDescent="0.15">
      <c r="B339" s="24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6"/>
    </row>
    <row r="340" spans="2:14" x14ac:dyDescent="0.15">
      <c r="B340" s="24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6"/>
    </row>
    <row r="341" spans="2:14" x14ac:dyDescent="0.15">
      <c r="B341" s="24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6"/>
    </row>
    <row r="342" spans="2:14" x14ac:dyDescent="0.15">
      <c r="B342" s="24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6"/>
    </row>
    <row r="343" spans="2:14" x14ac:dyDescent="0.15">
      <c r="B343" s="24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6"/>
    </row>
    <row r="344" spans="2:14" x14ac:dyDescent="0.15">
      <c r="B344" s="24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6"/>
    </row>
    <row r="345" spans="2:14" x14ac:dyDescent="0.15">
      <c r="B345" s="24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6"/>
    </row>
    <row r="346" spans="2:14" x14ac:dyDescent="0.15">
      <c r="B346" s="24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6"/>
    </row>
    <row r="347" spans="2:14" x14ac:dyDescent="0.15">
      <c r="B347" s="24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6"/>
    </row>
    <row r="348" spans="2:14" x14ac:dyDescent="0.15">
      <c r="B348" s="24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6"/>
    </row>
    <row r="349" spans="2:14" x14ac:dyDescent="0.15">
      <c r="B349" s="24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6"/>
    </row>
    <row r="350" spans="2:14" x14ac:dyDescent="0.15">
      <c r="B350" s="24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6"/>
    </row>
    <row r="351" spans="2:14" x14ac:dyDescent="0.15">
      <c r="B351" s="24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6"/>
    </row>
    <row r="352" spans="2:14" x14ac:dyDescent="0.15">
      <c r="B352" s="24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6"/>
    </row>
    <row r="353" spans="2:14" x14ac:dyDescent="0.15">
      <c r="B353" s="24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6"/>
    </row>
    <row r="354" spans="2:14" x14ac:dyDescent="0.15">
      <c r="B354" s="24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6"/>
    </row>
    <row r="355" spans="2:14" x14ac:dyDescent="0.15">
      <c r="B355" s="24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6"/>
    </row>
    <row r="356" spans="2:14" x14ac:dyDescent="0.15">
      <c r="B356" s="24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6"/>
    </row>
    <row r="357" spans="2:14" x14ac:dyDescent="0.15">
      <c r="B357" s="24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6"/>
    </row>
    <row r="358" spans="2:14" x14ac:dyDescent="0.15">
      <c r="B358" s="24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6"/>
    </row>
    <row r="359" spans="2:14" x14ac:dyDescent="0.15">
      <c r="B359" s="24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6"/>
    </row>
    <row r="360" spans="2:14" x14ac:dyDescent="0.15">
      <c r="B360" s="24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6"/>
    </row>
    <row r="361" spans="2:14" x14ac:dyDescent="0.15">
      <c r="B361" s="24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6"/>
    </row>
    <row r="362" spans="2:14" x14ac:dyDescent="0.15">
      <c r="B362" s="24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6"/>
    </row>
    <row r="363" spans="2:14" x14ac:dyDescent="0.15">
      <c r="B363" s="24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6"/>
    </row>
    <row r="364" spans="2:14" x14ac:dyDescent="0.15">
      <c r="B364" s="24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6"/>
    </row>
    <row r="365" spans="2:14" x14ac:dyDescent="0.15">
      <c r="B365" s="24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6"/>
    </row>
    <row r="366" spans="2:14" x14ac:dyDescent="0.15">
      <c r="B366" s="24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6"/>
    </row>
    <row r="367" spans="2:14" x14ac:dyDescent="0.15">
      <c r="B367" s="24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6"/>
    </row>
    <row r="368" spans="2:14" x14ac:dyDescent="0.15">
      <c r="B368" s="24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6"/>
    </row>
    <row r="369" spans="2:14" x14ac:dyDescent="0.15">
      <c r="B369" s="24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6"/>
    </row>
    <row r="370" spans="2:14" x14ac:dyDescent="0.15">
      <c r="B370" s="24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6"/>
    </row>
    <row r="371" spans="2:14" x14ac:dyDescent="0.15">
      <c r="B371" s="24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6"/>
    </row>
    <row r="372" spans="2:14" x14ac:dyDescent="0.15">
      <c r="B372" s="24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6"/>
    </row>
    <row r="373" spans="2:14" x14ac:dyDescent="0.15">
      <c r="B373" s="24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6"/>
    </row>
    <row r="374" spans="2:14" x14ac:dyDescent="0.15">
      <c r="B374" s="24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6"/>
    </row>
    <row r="375" spans="2:14" x14ac:dyDescent="0.15">
      <c r="B375" s="24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6"/>
    </row>
    <row r="376" spans="2:14" x14ac:dyDescent="0.15">
      <c r="B376" s="24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6"/>
    </row>
    <row r="377" spans="2:14" x14ac:dyDescent="0.15">
      <c r="B377" s="24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6"/>
    </row>
    <row r="378" spans="2:14" x14ac:dyDescent="0.15">
      <c r="B378" s="24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6"/>
    </row>
    <row r="379" spans="2:14" x14ac:dyDescent="0.15">
      <c r="B379" s="24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6"/>
    </row>
    <row r="380" spans="2:14" x14ac:dyDescent="0.15">
      <c r="B380" s="24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6"/>
    </row>
    <row r="381" spans="2:14" x14ac:dyDescent="0.15">
      <c r="B381" s="24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6"/>
    </row>
    <row r="382" spans="2:14" x14ac:dyDescent="0.15">
      <c r="B382" s="24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6"/>
    </row>
    <row r="383" spans="2:14" x14ac:dyDescent="0.15">
      <c r="B383" s="24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6"/>
    </row>
    <row r="384" spans="2:14" x14ac:dyDescent="0.15">
      <c r="B384" s="24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6"/>
    </row>
    <row r="385" spans="2:14" x14ac:dyDescent="0.15">
      <c r="B385" s="24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6"/>
    </row>
    <row r="386" spans="2:14" x14ac:dyDescent="0.15">
      <c r="B386" s="24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6"/>
    </row>
    <row r="387" spans="2:14" x14ac:dyDescent="0.15">
      <c r="B387" s="24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6"/>
    </row>
    <row r="388" spans="2:14" x14ac:dyDescent="0.15">
      <c r="B388" s="24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6"/>
    </row>
    <row r="389" spans="2:14" x14ac:dyDescent="0.15">
      <c r="B389" s="24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6"/>
    </row>
    <row r="390" spans="2:14" x14ac:dyDescent="0.15">
      <c r="B390" s="24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6"/>
    </row>
    <row r="391" spans="2:14" x14ac:dyDescent="0.15">
      <c r="B391" s="24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6"/>
    </row>
    <row r="392" spans="2:14" x14ac:dyDescent="0.15">
      <c r="B392" s="24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6"/>
    </row>
    <row r="393" spans="2:14" x14ac:dyDescent="0.15">
      <c r="B393" s="24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6"/>
    </row>
    <row r="394" spans="2:14" x14ac:dyDescent="0.15">
      <c r="B394" s="24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6"/>
    </row>
    <row r="395" spans="2:14" x14ac:dyDescent="0.15">
      <c r="B395" s="24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6"/>
    </row>
    <row r="396" spans="2:14" x14ac:dyDescent="0.15">
      <c r="B396" s="24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6"/>
    </row>
    <row r="397" spans="2:14" x14ac:dyDescent="0.15">
      <c r="B397" s="24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6"/>
    </row>
    <row r="398" spans="2:14" x14ac:dyDescent="0.15">
      <c r="B398" s="24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6"/>
    </row>
    <row r="399" spans="2:14" x14ac:dyDescent="0.15">
      <c r="B399" s="24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6"/>
    </row>
    <row r="400" spans="2:14" x14ac:dyDescent="0.15">
      <c r="B400" s="24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6"/>
    </row>
    <row r="401" spans="2:14" x14ac:dyDescent="0.15">
      <c r="B401" s="24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6"/>
    </row>
    <row r="402" spans="2:14" x14ac:dyDescent="0.15">
      <c r="B402" s="24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6"/>
    </row>
    <row r="403" spans="2:14" x14ac:dyDescent="0.15">
      <c r="B403" s="24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6"/>
    </row>
    <row r="404" spans="2:14" x14ac:dyDescent="0.15">
      <c r="B404" s="24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6"/>
    </row>
    <row r="405" spans="2:14" x14ac:dyDescent="0.15">
      <c r="B405" s="24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6"/>
    </row>
    <row r="406" spans="2:14" x14ac:dyDescent="0.15">
      <c r="B406" s="24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6"/>
    </row>
    <row r="407" spans="2:14" x14ac:dyDescent="0.15">
      <c r="B407" s="24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6"/>
    </row>
    <row r="408" spans="2:14" x14ac:dyDescent="0.15">
      <c r="B408" s="24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6"/>
    </row>
    <row r="409" spans="2:14" x14ac:dyDescent="0.15">
      <c r="B409" s="24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6"/>
    </row>
    <row r="410" spans="2:14" x14ac:dyDescent="0.15">
      <c r="B410" s="24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6"/>
    </row>
    <row r="411" spans="2:14" x14ac:dyDescent="0.15">
      <c r="B411" s="24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6"/>
    </row>
    <row r="412" spans="2:14" x14ac:dyDescent="0.15">
      <c r="B412" s="24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6"/>
    </row>
    <row r="413" spans="2:14" x14ac:dyDescent="0.15">
      <c r="B413" s="24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6"/>
    </row>
    <row r="414" spans="2:14" x14ac:dyDescent="0.15">
      <c r="B414" s="24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6"/>
    </row>
    <row r="415" spans="2:14" x14ac:dyDescent="0.15">
      <c r="B415" s="24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6"/>
    </row>
    <row r="416" spans="2:14" x14ac:dyDescent="0.15">
      <c r="B416" s="24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6"/>
    </row>
    <row r="417" spans="2:14" x14ac:dyDescent="0.15">
      <c r="B417" s="24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6"/>
    </row>
    <row r="418" spans="2:14" x14ac:dyDescent="0.15">
      <c r="B418" s="24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6"/>
    </row>
    <row r="419" spans="2:14" x14ac:dyDescent="0.15">
      <c r="B419" s="24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6"/>
    </row>
    <row r="420" spans="2:14" x14ac:dyDescent="0.15">
      <c r="B420" s="24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6"/>
    </row>
    <row r="421" spans="2:14" x14ac:dyDescent="0.15">
      <c r="B421" s="24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6"/>
    </row>
    <row r="422" spans="2:14" x14ac:dyDescent="0.15">
      <c r="B422" s="24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6"/>
    </row>
    <row r="423" spans="2:14" x14ac:dyDescent="0.15">
      <c r="B423" s="24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6"/>
    </row>
    <row r="424" spans="2:14" x14ac:dyDescent="0.15">
      <c r="B424" s="24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6"/>
    </row>
    <row r="425" spans="2:14" x14ac:dyDescent="0.15">
      <c r="B425" s="24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6"/>
    </row>
    <row r="426" spans="2:14" x14ac:dyDescent="0.15">
      <c r="B426" s="24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6"/>
    </row>
    <row r="427" spans="2:14" x14ac:dyDescent="0.15">
      <c r="B427" s="24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6"/>
    </row>
    <row r="428" spans="2:14" x14ac:dyDescent="0.15">
      <c r="B428" s="24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6"/>
    </row>
    <row r="429" spans="2:14" x14ac:dyDescent="0.15">
      <c r="B429" s="24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6"/>
    </row>
    <row r="430" spans="2:14" x14ac:dyDescent="0.15">
      <c r="B430" s="24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6"/>
    </row>
    <row r="431" spans="2:14" x14ac:dyDescent="0.15">
      <c r="B431" s="24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6"/>
    </row>
    <row r="432" spans="2:14" x14ac:dyDescent="0.15">
      <c r="B432" s="24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6"/>
    </row>
    <row r="433" spans="2:14" x14ac:dyDescent="0.15">
      <c r="B433" s="24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6"/>
    </row>
    <row r="434" spans="2:14" x14ac:dyDescent="0.15">
      <c r="B434" s="24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6"/>
    </row>
    <row r="435" spans="2:14" x14ac:dyDescent="0.15">
      <c r="B435" s="24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6"/>
    </row>
    <row r="436" spans="2:14" x14ac:dyDescent="0.15">
      <c r="B436" s="24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6"/>
    </row>
    <row r="437" spans="2:14" x14ac:dyDescent="0.15">
      <c r="B437" s="24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6"/>
    </row>
    <row r="438" spans="2:14" x14ac:dyDescent="0.15">
      <c r="B438" s="24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6"/>
    </row>
    <row r="439" spans="2:14" x14ac:dyDescent="0.15">
      <c r="B439" s="24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6"/>
    </row>
    <row r="440" spans="2:14" x14ac:dyDescent="0.15">
      <c r="B440" s="24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6"/>
    </row>
    <row r="441" spans="2:14" x14ac:dyDescent="0.15">
      <c r="B441" s="24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6"/>
    </row>
    <row r="442" spans="2:14" x14ac:dyDescent="0.15">
      <c r="B442" s="24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6"/>
    </row>
    <row r="443" spans="2:14" x14ac:dyDescent="0.15">
      <c r="B443" s="24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6"/>
    </row>
    <row r="444" spans="2:14" x14ac:dyDescent="0.15">
      <c r="B444" s="24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6"/>
    </row>
    <row r="445" spans="2:14" x14ac:dyDescent="0.15">
      <c r="B445" s="24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6"/>
    </row>
    <row r="446" spans="2:14" x14ac:dyDescent="0.15">
      <c r="B446" s="24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6"/>
    </row>
    <row r="447" spans="2:14" x14ac:dyDescent="0.15">
      <c r="B447" s="24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6"/>
    </row>
    <row r="448" spans="2:14" x14ac:dyDescent="0.15">
      <c r="B448" s="24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6"/>
    </row>
    <row r="449" spans="2:14" x14ac:dyDescent="0.15">
      <c r="B449" s="24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6"/>
    </row>
    <row r="450" spans="2:14" x14ac:dyDescent="0.15">
      <c r="B450" s="24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6"/>
    </row>
    <row r="451" spans="2:14" x14ac:dyDescent="0.15">
      <c r="B451" s="24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6"/>
    </row>
    <row r="452" spans="2:14" x14ac:dyDescent="0.15">
      <c r="B452" s="24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6"/>
    </row>
    <row r="453" spans="2:14" x14ac:dyDescent="0.15">
      <c r="B453" s="24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6"/>
    </row>
    <row r="454" spans="2:14" x14ac:dyDescent="0.15">
      <c r="B454" s="24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6"/>
    </row>
    <row r="455" spans="2:14" x14ac:dyDescent="0.15">
      <c r="B455" s="24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6"/>
    </row>
    <row r="456" spans="2:14" x14ac:dyDescent="0.15">
      <c r="B456" s="24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6"/>
    </row>
    <row r="457" spans="2:14" x14ac:dyDescent="0.15">
      <c r="B457" s="24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6"/>
    </row>
    <row r="458" spans="2:14" x14ac:dyDescent="0.15">
      <c r="B458" s="24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6"/>
    </row>
    <row r="459" spans="2:14" x14ac:dyDescent="0.15">
      <c r="B459" s="24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6"/>
    </row>
    <row r="460" spans="2:14" x14ac:dyDescent="0.15">
      <c r="B460" s="24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6"/>
    </row>
    <row r="461" spans="2:14" x14ac:dyDescent="0.15">
      <c r="B461" s="24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6"/>
    </row>
    <row r="462" spans="2:14" x14ac:dyDescent="0.15">
      <c r="B462" s="24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6"/>
    </row>
    <row r="463" spans="2:14" x14ac:dyDescent="0.15">
      <c r="B463" s="24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6"/>
    </row>
    <row r="464" spans="2:14" x14ac:dyDescent="0.15">
      <c r="B464" s="24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6"/>
    </row>
    <row r="465" spans="2:14" x14ac:dyDescent="0.15">
      <c r="B465" s="24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6"/>
    </row>
    <row r="466" spans="2:14" x14ac:dyDescent="0.15">
      <c r="B466" s="24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6"/>
    </row>
    <row r="467" spans="2:14" x14ac:dyDescent="0.15">
      <c r="B467" s="24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6"/>
    </row>
    <row r="468" spans="2:14" x14ac:dyDescent="0.15">
      <c r="B468" s="24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6"/>
    </row>
    <row r="469" spans="2:14" x14ac:dyDescent="0.15">
      <c r="B469" s="24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6"/>
    </row>
    <row r="470" spans="2:14" x14ac:dyDescent="0.15">
      <c r="B470" s="24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6"/>
    </row>
    <row r="471" spans="2:14" x14ac:dyDescent="0.15">
      <c r="B471" s="24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6"/>
    </row>
    <row r="472" spans="2:14" x14ac:dyDescent="0.15">
      <c r="B472" s="24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6"/>
    </row>
    <row r="473" spans="2:14" x14ac:dyDescent="0.15">
      <c r="B473" s="24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6"/>
    </row>
    <row r="474" spans="2:14" x14ac:dyDescent="0.15">
      <c r="B474" s="24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6"/>
    </row>
    <row r="475" spans="2:14" x14ac:dyDescent="0.15">
      <c r="B475" s="24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6"/>
    </row>
    <row r="476" spans="2:14" x14ac:dyDescent="0.15">
      <c r="B476" s="24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6"/>
    </row>
    <row r="477" spans="2:14" x14ac:dyDescent="0.15">
      <c r="B477" s="24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6"/>
    </row>
    <row r="478" spans="2:14" x14ac:dyDescent="0.15">
      <c r="B478" s="24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6"/>
    </row>
    <row r="479" spans="2:14" x14ac:dyDescent="0.15">
      <c r="B479" s="24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6"/>
    </row>
    <row r="480" spans="2:14" x14ac:dyDescent="0.15">
      <c r="B480" s="24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6"/>
    </row>
    <row r="481" spans="2:14" x14ac:dyDescent="0.15">
      <c r="B481" s="24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6"/>
    </row>
    <row r="482" spans="2:14" x14ac:dyDescent="0.15">
      <c r="B482" s="24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6"/>
    </row>
    <row r="483" spans="2:14" x14ac:dyDescent="0.15">
      <c r="B483" s="24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6"/>
    </row>
    <row r="484" spans="2:14" x14ac:dyDescent="0.15">
      <c r="B484" s="24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6"/>
    </row>
    <row r="485" spans="2:14" x14ac:dyDescent="0.15">
      <c r="B485" s="24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6"/>
    </row>
    <row r="486" spans="2:14" x14ac:dyDescent="0.15">
      <c r="B486" s="24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6"/>
    </row>
    <row r="487" spans="2:14" x14ac:dyDescent="0.15">
      <c r="B487" s="24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6"/>
    </row>
    <row r="488" spans="2:14" x14ac:dyDescent="0.15">
      <c r="B488" s="24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6"/>
    </row>
    <row r="489" spans="2:14" x14ac:dyDescent="0.15">
      <c r="B489" s="24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6"/>
    </row>
    <row r="490" spans="2:14" x14ac:dyDescent="0.15">
      <c r="B490" s="24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6"/>
    </row>
    <row r="491" spans="2:14" x14ac:dyDescent="0.15">
      <c r="B491" s="24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6"/>
    </row>
    <row r="492" spans="2:14" x14ac:dyDescent="0.15">
      <c r="B492" s="24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6"/>
    </row>
    <row r="493" spans="2:14" x14ac:dyDescent="0.15">
      <c r="B493" s="24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6"/>
    </row>
    <row r="494" spans="2:14" x14ac:dyDescent="0.15">
      <c r="B494" s="24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6"/>
    </row>
    <row r="495" spans="2:14" x14ac:dyDescent="0.15">
      <c r="B495" s="24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6"/>
    </row>
    <row r="496" spans="2:14" x14ac:dyDescent="0.15">
      <c r="B496" s="24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6"/>
    </row>
    <row r="497" spans="2:14" x14ac:dyDescent="0.15">
      <c r="B497" s="24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6"/>
    </row>
    <row r="498" spans="2:14" x14ac:dyDescent="0.15">
      <c r="B498" s="24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6"/>
    </row>
    <row r="499" spans="2:14" x14ac:dyDescent="0.15">
      <c r="B499" s="24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6"/>
    </row>
    <row r="500" spans="2:14" x14ac:dyDescent="0.15">
      <c r="B500" s="24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6"/>
    </row>
    <row r="501" spans="2:14" x14ac:dyDescent="0.15">
      <c r="B501" s="24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6"/>
    </row>
    <row r="502" spans="2:14" x14ac:dyDescent="0.15">
      <c r="B502" s="24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6"/>
    </row>
    <row r="503" spans="2:14" x14ac:dyDescent="0.15">
      <c r="B503" s="24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6"/>
    </row>
    <row r="504" spans="2:14" x14ac:dyDescent="0.15">
      <c r="B504" s="24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6"/>
    </row>
    <row r="505" spans="2:14" x14ac:dyDescent="0.15">
      <c r="B505" s="24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6"/>
    </row>
    <row r="506" spans="2:14" x14ac:dyDescent="0.15">
      <c r="B506" s="24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6"/>
    </row>
    <row r="507" spans="2:14" x14ac:dyDescent="0.15">
      <c r="B507" s="24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6"/>
    </row>
    <row r="508" spans="2:14" x14ac:dyDescent="0.15">
      <c r="B508" s="24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6"/>
    </row>
    <row r="509" spans="2:14" x14ac:dyDescent="0.15">
      <c r="B509" s="24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6"/>
    </row>
    <row r="510" spans="2:14" x14ac:dyDescent="0.15">
      <c r="B510" s="24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6"/>
    </row>
    <row r="511" spans="2:14" x14ac:dyDescent="0.15">
      <c r="B511" s="24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6"/>
    </row>
    <row r="512" spans="2:14" x14ac:dyDescent="0.15">
      <c r="B512" s="24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6"/>
    </row>
    <row r="513" spans="2:14" x14ac:dyDescent="0.15">
      <c r="B513" s="24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6"/>
    </row>
    <row r="514" spans="2:14" x14ac:dyDescent="0.15">
      <c r="B514" s="24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6"/>
    </row>
    <row r="515" spans="2:14" x14ac:dyDescent="0.15">
      <c r="B515" s="24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6"/>
    </row>
    <row r="516" spans="2:14" x14ac:dyDescent="0.15">
      <c r="B516" s="24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6"/>
    </row>
    <row r="517" spans="2:14" x14ac:dyDescent="0.15">
      <c r="B517" s="24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6"/>
    </row>
    <row r="518" spans="2:14" x14ac:dyDescent="0.15">
      <c r="B518" s="24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6"/>
    </row>
    <row r="519" spans="2:14" x14ac:dyDescent="0.15">
      <c r="B519" s="24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6"/>
    </row>
    <row r="520" spans="2:14" x14ac:dyDescent="0.15">
      <c r="B520" s="24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6"/>
    </row>
    <row r="521" spans="2:14" x14ac:dyDescent="0.15">
      <c r="B521" s="24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6"/>
    </row>
    <row r="522" spans="2:14" x14ac:dyDescent="0.15">
      <c r="B522" s="24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6"/>
    </row>
    <row r="523" spans="2:14" x14ac:dyDescent="0.15">
      <c r="B523" s="24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6"/>
    </row>
    <row r="524" spans="2:14" x14ac:dyDescent="0.15">
      <c r="B524" s="24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6"/>
    </row>
    <row r="525" spans="2:14" x14ac:dyDescent="0.15">
      <c r="B525" s="24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6"/>
    </row>
    <row r="526" spans="2:14" x14ac:dyDescent="0.15">
      <c r="B526" s="24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6"/>
    </row>
    <row r="527" spans="2:14" x14ac:dyDescent="0.15">
      <c r="B527" s="24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6"/>
    </row>
    <row r="528" spans="2:14" x14ac:dyDescent="0.15">
      <c r="B528" s="24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6"/>
    </row>
    <row r="529" spans="2:14" x14ac:dyDescent="0.15">
      <c r="B529" s="24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6"/>
    </row>
    <row r="530" spans="2:14" x14ac:dyDescent="0.15">
      <c r="B530" s="24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6"/>
    </row>
    <row r="531" spans="2:14" x14ac:dyDescent="0.15">
      <c r="B531" s="24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6"/>
    </row>
    <row r="532" spans="2:14" x14ac:dyDescent="0.15">
      <c r="B532" s="24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6"/>
    </row>
    <row r="533" spans="2:14" x14ac:dyDescent="0.15">
      <c r="B533" s="24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6"/>
    </row>
    <row r="534" spans="2:14" x14ac:dyDescent="0.15">
      <c r="B534" s="24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6"/>
    </row>
    <row r="535" spans="2:14" x14ac:dyDescent="0.15">
      <c r="B535" s="24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6"/>
    </row>
    <row r="536" spans="2:14" x14ac:dyDescent="0.15">
      <c r="B536" s="24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6"/>
    </row>
    <row r="537" spans="2:14" x14ac:dyDescent="0.15">
      <c r="B537" s="24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6"/>
    </row>
    <row r="538" spans="2:14" x14ac:dyDescent="0.15">
      <c r="B538" s="24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6"/>
    </row>
    <row r="539" spans="2:14" x14ac:dyDescent="0.15">
      <c r="B539" s="24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6"/>
    </row>
    <row r="540" spans="2:14" x14ac:dyDescent="0.15">
      <c r="B540" s="24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6"/>
    </row>
    <row r="541" spans="2:14" x14ac:dyDescent="0.15">
      <c r="B541" s="24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6"/>
    </row>
    <row r="542" spans="2:14" x14ac:dyDescent="0.15">
      <c r="B542" s="24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6"/>
    </row>
    <row r="543" spans="2:14" x14ac:dyDescent="0.15">
      <c r="B543" s="24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6"/>
    </row>
    <row r="544" spans="2:14" x14ac:dyDescent="0.15">
      <c r="B544" s="24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6"/>
    </row>
    <row r="545" spans="2:14" x14ac:dyDescent="0.15">
      <c r="B545" s="24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6"/>
    </row>
    <row r="546" spans="2:14" x14ac:dyDescent="0.15">
      <c r="B546" s="24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6"/>
    </row>
    <row r="547" spans="2:14" x14ac:dyDescent="0.15">
      <c r="B547" s="24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6"/>
    </row>
    <row r="548" spans="2:14" x14ac:dyDescent="0.15">
      <c r="B548" s="24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6"/>
    </row>
    <row r="549" spans="2:14" x14ac:dyDescent="0.15">
      <c r="B549" s="24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6"/>
    </row>
    <row r="550" spans="2:14" x14ac:dyDescent="0.15">
      <c r="B550" s="24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6"/>
    </row>
    <row r="551" spans="2:14" x14ac:dyDescent="0.15">
      <c r="B551" s="24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6"/>
    </row>
    <row r="552" spans="2:14" x14ac:dyDescent="0.15">
      <c r="B552" s="24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6"/>
    </row>
    <row r="553" spans="2:14" x14ac:dyDescent="0.15">
      <c r="B553" s="24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6"/>
    </row>
    <row r="554" spans="2:14" x14ac:dyDescent="0.15">
      <c r="B554" s="24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6"/>
    </row>
    <row r="555" spans="2:14" x14ac:dyDescent="0.15">
      <c r="B555" s="24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6"/>
    </row>
    <row r="556" spans="2:14" x14ac:dyDescent="0.15">
      <c r="B556" s="24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6"/>
    </row>
    <row r="557" spans="2:14" x14ac:dyDescent="0.15">
      <c r="B557" s="24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6"/>
    </row>
    <row r="558" spans="2:14" x14ac:dyDescent="0.15">
      <c r="B558" s="24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6"/>
    </row>
    <row r="559" spans="2:14" x14ac:dyDescent="0.15">
      <c r="B559" s="24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6"/>
    </row>
    <row r="560" spans="2:14" x14ac:dyDescent="0.15">
      <c r="B560" s="24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6"/>
    </row>
    <row r="561" spans="2:14" x14ac:dyDescent="0.15">
      <c r="B561" s="24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6"/>
    </row>
    <row r="562" spans="2:14" x14ac:dyDescent="0.15">
      <c r="B562" s="24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6"/>
    </row>
    <row r="563" spans="2:14" x14ac:dyDescent="0.15">
      <c r="B563" s="24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6"/>
    </row>
    <row r="564" spans="2:14" x14ac:dyDescent="0.15">
      <c r="B564" s="24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6"/>
    </row>
    <row r="565" spans="2:14" x14ac:dyDescent="0.15">
      <c r="B565" s="24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6"/>
    </row>
    <row r="566" spans="2:14" x14ac:dyDescent="0.15">
      <c r="B566" s="24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6"/>
    </row>
    <row r="567" spans="2:14" x14ac:dyDescent="0.15">
      <c r="B567" s="24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6"/>
    </row>
    <row r="568" spans="2:14" x14ac:dyDescent="0.15">
      <c r="B568" s="24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6"/>
    </row>
    <row r="569" spans="2:14" x14ac:dyDescent="0.15">
      <c r="B569" s="24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6"/>
    </row>
    <row r="570" spans="2:14" x14ac:dyDescent="0.15">
      <c r="B570" s="24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6"/>
    </row>
    <row r="571" spans="2:14" x14ac:dyDescent="0.15">
      <c r="B571" s="24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6"/>
    </row>
    <row r="572" spans="2:14" x14ac:dyDescent="0.15">
      <c r="B572" s="24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6"/>
    </row>
    <row r="573" spans="2:14" x14ac:dyDescent="0.15">
      <c r="B573" s="24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6"/>
    </row>
    <row r="574" spans="2:14" x14ac:dyDescent="0.15">
      <c r="B574" s="24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6"/>
    </row>
    <row r="575" spans="2:14" x14ac:dyDescent="0.15">
      <c r="B575" s="24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6"/>
    </row>
    <row r="576" spans="2:14" x14ac:dyDescent="0.15">
      <c r="B576" s="24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6"/>
    </row>
    <row r="577" spans="2:14" x14ac:dyDescent="0.15">
      <c r="B577" s="24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6"/>
    </row>
    <row r="578" spans="2:14" x14ac:dyDescent="0.15">
      <c r="B578" s="24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6"/>
    </row>
    <row r="579" spans="2:14" x14ac:dyDescent="0.15">
      <c r="B579" s="24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6"/>
    </row>
    <row r="580" spans="2:14" x14ac:dyDescent="0.15">
      <c r="B580" s="24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6"/>
    </row>
    <row r="581" spans="2:14" x14ac:dyDescent="0.15">
      <c r="B581" s="24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6"/>
    </row>
    <row r="582" spans="2:14" x14ac:dyDescent="0.15">
      <c r="B582" s="24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6"/>
    </row>
    <row r="583" spans="2:14" x14ac:dyDescent="0.15">
      <c r="B583" s="24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6"/>
    </row>
    <row r="584" spans="2:14" x14ac:dyDescent="0.15">
      <c r="B584" s="24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6"/>
    </row>
    <row r="585" spans="2:14" x14ac:dyDescent="0.15">
      <c r="B585" s="24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6"/>
    </row>
    <row r="586" spans="2:14" x14ac:dyDescent="0.15">
      <c r="B586" s="24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6"/>
    </row>
    <row r="587" spans="2:14" x14ac:dyDescent="0.15">
      <c r="B587" s="24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6"/>
    </row>
    <row r="588" spans="2:14" x14ac:dyDescent="0.15">
      <c r="B588" s="24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6"/>
    </row>
    <row r="589" spans="2:14" x14ac:dyDescent="0.15">
      <c r="B589" s="24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6"/>
    </row>
    <row r="590" spans="2:14" x14ac:dyDescent="0.15">
      <c r="B590" s="24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6"/>
    </row>
    <row r="591" spans="2:14" x14ac:dyDescent="0.15">
      <c r="B591" s="24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6"/>
    </row>
    <row r="592" spans="2:14" x14ac:dyDescent="0.15">
      <c r="B592" s="24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6"/>
    </row>
    <row r="593" spans="2:14" x14ac:dyDescent="0.15">
      <c r="B593" s="24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6"/>
    </row>
    <row r="594" spans="2:14" x14ac:dyDescent="0.15">
      <c r="B594" s="24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6"/>
    </row>
    <row r="595" spans="2:14" x14ac:dyDescent="0.15">
      <c r="B595" s="24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6"/>
    </row>
    <row r="596" spans="2:14" x14ac:dyDescent="0.15">
      <c r="B596" s="24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6"/>
    </row>
    <row r="597" spans="2:14" x14ac:dyDescent="0.15">
      <c r="B597" s="24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6"/>
    </row>
    <row r="598" spans="2:14" x14ac:dyDescent="0.15">
      <c r="B598" s="24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6"/>
    </row>
    <row r="599" spans="2:14" x14ac:dyDescent="0.15">
      <c r="B599" s="24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6"/>
    </row>
    <row r="600" spans="2:14" x14ac:dyDescent="0.15">
      <c r="B600" s="24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6"/>
    </row>
    <row r="601" spans="2:14" x14ac:dyDescent="0.15">
      <c r="B601" s="24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6"/>
    </row>
    <row r="602" spans="2:14" x14ac:dyDescent="0.15">
      <c r="B602" s="24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6"/>
    </row>
    <row r="603" spans="2:14" x14ac:dyDescent="0.15">
      <c r="B603" s="24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6"/>
    </row>
    <row r="604" spans="2:14" x14ac:dyDescent="0.15">
      <c r="B604" s="24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6"/>
    </row>
    <row r="605" spans="2:14" x14ac:dyDescent="0.15">
      <c r="B605" s="24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6"/>
    </row>
    <row r="606" spans="2:14" x14ac:dyDescent="0.15">
      <c r="B606" s="24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6"/>
    </row>
    <row r="607" spans="2:14" x14ac:dyDescent="0.15">
      <c r="B607" s="24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6"/>
    </row>
    <row r="608" spans="2:14" x14ac:dyDescent="0.15">
      <c r="B608" s="24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6"/>
    </row>
    <row r="609" spans="2:14" x14ac:dyDescent="0.15">
      <c r="B609" s="24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6"/>
    </row>
    <row r="610" spans="2:14" x14ac:dyDescent="0.15">
      <c r="B610" s="24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6"/>
    </row>
    <row r="611" spans="2:14" x14ac:dyDescent="0.15">
      <c r="B611" s="24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6"/>
    </row>
    <row r="612" spans="2:14" x14ac:dyDescent="0.15">
      <c r="B612" s="24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6"/>
    </row>
    <row r="613" spans="2:14" x14ac:dyDescent="0.15">
      <c r="B613" s="24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6"/>
    </row>
    <row r="614" spans="2:14" x14ac:dyDescent="0.15">
      <c r="B614" s="24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6"/>
    </row>
    <row r="615" spans="2:14" x14ac:dyDescent="0.15">
      <c r="B615" s="24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6"/>
    </row>
    <row r="616" spans="2:14" x14ac:dyDescent="0.15">
      <c r="B616" s="24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6"/>
    </row>
    <row r="617" spans="2:14" x14ac:dyDescent="0.15">
      <c r="B617" s="24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6"/>
    </row>
    <row r="618" spans="2:14" x14ac:dyDescent="0.15">
      <c r="B618" s="24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6"/>
    </row>
    <row r="619" spans="2:14" x14ac:dyDescent="0.15">
      <c r="B619" s="24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6"/>
    </row>
    <row r="620" spans="2:14" x14ac:dyDescent="0.15">
      <c r="B620" s="24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6"/>
    </row>
    <row r="621" spans="2:14" x14ac:dyDescent="0.15">
      <c r="B621" s="24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6"/>
    </row>
    <row r="622" spans="2:14" x14ac:dyDescent="0.15">
      <c r="B622" s="24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6"/>
    </row>
    <row r="623" spans="2:14" x14ac:dyDescent="0.15">
      <c r="B623" s="24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6"/>
    </row>
    <row r="624" spans="2:14" x14ac:dyDescent="0.15">
      <c r="B624" s="24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6"/>
    </row>
    <row r="625" spans="2:14" x14ac:dyDescent="0.15">
      <c r="B625" s="24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6"/>
    </row>
    <row r="626" spans="2:14" x14ac:dyDescent="0.15">
      <c r="B626" s="24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6"/>
    </row>
    <row r="627" spans="2:14" x14ac:dyDescent="0.15">
      <c r="B627" s="24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6"/>
    </row>
    <row r="628" spans="2:14" x14ac:dyDescent="0.15">
      <c r="B628" s="24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6"/>
    </row>
    <row r="629" spans="2:14" x14ac:dyDescent="0.15">
      <c r="B629" s="24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6"/>
    </row>
    <row r="630" spans="2:14" x14ac:dyDescent="0.15">
      <c r="B630" s="24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6"/>
    </row>
    <row r="631" spans="2:14" x14ac:dyDescent="0.15">
      <c r="B631" s="24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6"/>
    </row>
    <row r="632" spans="2:14" x14ac:dyDescent="0.15">
      <c r="B632" s="24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6"/>
    </row>
    <row r="633" spans="2:14" x14ac:dyDescent="0.15">
      <c r="B633" s="24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6"/>
    </row>
    <row r="634" spans="2:14" x14ac:dyDescent="0.15">
      <c r="B634" s="24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6"/>
    </row>
    <row r="635" spans="2:14" x14ac:dyDescent="0.15">
      <c r="B635" s="24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6"/>
    </row>
    <row r="636" spans="2:14" x14ac:dyDescent="0.15">
      <c r="B636" s="24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6"/>
    </row>
    <row r="637" spans="2:14" x14ac:dyDescent="0.15">
      <c r="B637" s="24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6"/>
    </row>
    <row r="638" spans="2:14" x14ac:dyDescent="0.15">
      <c r="B638" s="24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6"/>
    </row>
    <row r="639" spans="2:14" x14ac:dyDescent="0.15">
      <c r="B639" s="24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6"/>
    </row>
    <row r="640" spans="2:14" x14ac:dyDescent="0.15">
      <c r="B640" s="24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6"/>
    </row>
    <row r="641" spans="2:14" x14ac:dyDescent="0.15">
      <c r="B641" s="24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6"/>
    </row>
    <row r="642" spans="2:14" x14ac:dyDescent="0.15">
      <c r="B642" s="24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6"/>
    </row>
    <row r="643" spans="2:14" x14ac:dyDescent="0.15">
      <c r="B643" s="24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6"/>
    </row>
    <row r="644" spans="2:14" x14ac:dyDescent="0.15">
      <c r="B644" s="24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6"/>
    </row>
    <row r="645" spans="2:14" x14ac:dyDescent="0.15">
      <c r="B645" s="24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6"/>
    </row>
    <row r="646" spans="2:14" x14ac:dyDescent="0.15">
      <c r="B646" s="24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6"/>
    </row>
    <row r="647" spans="2:14" x14ac:dyDescent="0.15">
      <c r="B647" s="24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6"/>
    </row>
    <row r="648" spans="2:14" x14ac:dyDescent="0.15">
      <c r="B648" s="24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6"/>
    </row>
    <row r="649" spans="2:14" x14ac:dyDescent="0.15">
      <c r="B649" s="24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6"/>
    </row>
    <row r="650" spans="2:14" x14ac:dyDescent="0.15">
      <c r="B650" s="24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6"/>
    </row>
    <row r="651" spans="2:14" x14ac:dyDescent="0.15">
      <c r="B651" s="24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6"/>
    </row>
    <row r="652" spans="2:14" x14ac:dyDescent="0.15">
      <c r="B652" s="24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6"/>
    </row>
    <row r="653" spans="2:14" x14ac:dyDescent="0.15">
      <c r="B653" s="24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6"/>
    </row>
    <row r="654" spans="2:14" x14ac:dyDescent="0.15">
      <c r="B654" s="24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6"/>
    </row>
    <row r="655" spans="2:14" x14ac:dyDescent="0.15">
      <c r="B655" s="24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6"/>
    </row>
    <row r="656" spans="2:14" x14ac:dyDescent="0.15">
      <c r="B656" s="24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6"/>
    </row>
    <row r="657" spans="2:14" x14ac:dyDescent="0.15">
      <c r="B657" s="24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6"/>
    </row>
    <row r="658" spans="2:14" x14ac:dyDescent="0.15">
      <c r="B658" s="24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6"/>
    </row>
    <row r="659" spans="2:14" x14ac:dyDescent="0.15">
      <c r="B659" s="24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6"/>
    </row>
    <row r="660" spans="2:14" x14ac:dyDescent="0.15">
      <c r="B660" s="24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6"/>
    </row>
    <row r="661" spans="2:14" x14ac:dyDescent="0.15">
      <c r="B661" s="24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6"/>
    </row>
    <row r="662" spans="2:14" x14ac:dyDescent="0.15">
      <c r="B662" s="24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6"/>
    </row>
    <row r="663" spans="2:14" x14ac:dyDescent="0.15">
      <c r="B663" s="24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6"/>
    </row>
    <row r="664" spans="2:14" x14ac:dyDescent="0.15">
      <c r="B664" s="24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6"/>
    </row>
    <row r="665" spans="2:14" x14ac:dyDescent="0.15">
      <c r="B665" s="24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6"/>
    </row>
    <row r="666" spans="2:14" x14ac:dyDescent="0.15">
      <c r="B666" s="24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6"/>
    </row>
    <row r="667" spans="2:14" x14ac:dyDescent="0.15">
      <c r="B667" s="24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6"/>
    </row>
    <row r="668" spans="2:14" x14ac:dyDescent="0.15">
      <c r="B668" s="24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6"/>
    </row>
    <row r="669" spans="2:14" x14ac:dyDescent="0.15">
      <c r="B669" s="24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6"/>
    </row>
    <row r="670" spans="2:14" x14ac:dyDescent="0.15">
      <c r="B670" s="24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6"/>
    </row>
    <row r="671" spans="2:14" x14ac:dyDescent="0.15">
      <c r="B671" s="24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6"/>
    </row>
    <row r="672" spans="2:14" x14ac:dyDescent="0.15">
      <c r="B672" s="24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6"/>
    </row>
    <row r="673" spans="2:14" x14ac:dyDescent="0.15">
      <c r="B673" s="24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6"/>
    </row>
    <row r="674" spans="2:14" x14ac:dyDescent="0.15">
      <c r="B674" s="24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6"/>
    </row>
    <row r="675" spans="2:14" x14ac:dyDescent="0.15">
      <c r="B675" s="24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6"/>
    </row>
    <row r="676" spans="2:14" x14ac:dyDescent="0.15">
      <c r="B676" s="24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6"/>
    </row>
    <row r="677" spans="2:14" x14ac:dyDescent="0.15">
      <c r="B677" s="24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6"/>
    </row>
    <row r="678" spans="2:14" x14ac:dyDescent="0.15">
      <c r="B678" s="24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6"/>
    </row>
    <row r="679" spans="2:14" x14ac:dyDescent="0.15">
      <c r="B679" s="24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6"/>
    </row>
    <row r="680" spans="2:14" x14ac:dyDescent="0.15">
      <c r="B680" s="24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6"/>
    </row>
    <row r="681" spans="2:14" x14ac:dyDescent="0.15">
      <c r="B681" s="24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6"/>
    </row>
    <row r="682" spans="2:14" x14ac:dyDescent="0.15">
      <c r="B682" s="24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6"/>
    </row>
    <row r="683" spans="2:14" x14ac:dyDescent="0.15">
      <c r="B683" s="24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6"/>
    </row>
    <row r="684" spans="2:14" x14ac:dyDescent="0.15">
      <c r="B684" s="24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6"/>
    </row>
    <row r="685" spans="2:14" x14ac:dyDescent="0.15">
      <c r="B685" s="24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6"/>
    </row>
    <row r="686" spans="2:14" x14ac:dyDescent="0.15">
      <c r="B686" s="24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6"/>
    </row>
    <row r="687" spans="2:14" x14ac:dyDescent="0.15">
      <c r="B687" s="24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6"/>
    </row>
    <row r="688" spans="2:14" x14ac:dyDescent="0.15">
      <c r="B688" s="24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6"/>
    </row>
    <row r="689" spans="2:14" x14ac:dyDescent="0.15">
      <c r="B689" s="24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6"/>
    </row>
    <row r="690" spans="2:14" x14ac:dyDescent="0.15">
      <c r="B690" s="24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6"/>
    </row>
    <row r="691" spans="2:14" x14ac:dyDescent="0.15">
      <c r="B691" s="24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6"/>
    </row>
    <row r="692" spans="2:14" x14ac:dyDescent="0.15">
      <c r="B692" s="24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6"/>
    </row>
    <row r="693" spans="2:14" x14ac:dyDescent="0.15">
      <c r="B693" s="24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6"/>
    </row>
    <row r="694" spans="2:14" x14ac:dyDescent="0.15">
      <c r="B694" s="24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6"/>
    </row>
    <row r="695" spans="2:14" x14ac:dyDescent="0.15">
      <c r="B695" s="24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6"/>
    </row>
    <row r="696" spans="2:14" x14ac:dyDescent="0.15">
      <c r="B696" s="24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6"/>
    </row>
    <row r="697" spans="2:14" x14ac:dyDescent="0.15">
      <c r="B697" s="24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6"/>
    </row>
    <row r="698" spans="2:14" x14ac:dyDescent="0.15">
      <c r="B698" s="24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6"/>
    </row>
    <row r="699" spans="2:14" x14ac:dyDescent="0.15">
      <c r="B699" s="24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6"/>
    </row>
    <row r="700" spans="2:14" x14ac:dyDescent="0.15">
      <c r="B700" s="24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6"/>
    </row>
    <row r="701" spans="2:14" x14ac:dyDescent="0.15">
      <c r="B701" s="24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6"/>
    </row>
    <row r="702" spans="2:14" x14ac:dyDescent="0.15">
      <c r="B702" s="24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6"/>
    </row>
    <row r="703" spans="2:14" x14ac:dyDescent="0.15">
      <c r="B703" s="24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6"/>
    </row>
    <row r="704" spans="2:14" x14ac:dyDescent="0.15">
      <c r="B704" s="24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6"/>
    </row>
    <row r="705" spans="2:14" x14ac:dyDescent="0.15">
      <c r="B705" s="24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6"/>
    </row>
    <row r="706" spans="2:14" x14ac:dyDescent="0.15">
      <c r="B706" s="24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6"/>
    </row>
    <row r="707" spans="2:14" x14ac:dyDescent="0.15">
      <c r="B707" s="24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6"/>
    </row>
    <row r="708" spans="2:14" x14ac:dyDescent="0.15">
      <c r="B708" s="24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6"/>
    </row>
    <row r="709" spans="2:14" x14ac:dyDescent="0.15">
      <c r="B709" s="24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6"/>
    </row>
    <row r="710" spans="2:14" x14ac:dyDescent="0.15">
      <c r="B710" s="24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6"/>
    </row>
    <row r="711" spans="2:14" x14ac:dyDescent="0.15">
      <c r="B711" s="24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6"/>
    </row>
    <row r="712" spans="2:14" x14ac:dyDescent="0.15">
      <c r="B712" s="24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6"/>
    </row>
    <row r="713" spans="2:14" x14ac:dyDescent="0.15">
      <c r="B713" s="24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6"/>
    </row>
    <row r="714" spans="2:14" x14ac:dyDescent="0.15">
      <c r="B714" s="24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6"/>
    </row>
    <row r="715" spans="2:14" x14ac:dyDescent="0.15">
      <c r="B715" s="24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6"/>
    </row>
    <row r="716" spans="2:14" x14ac:dyDescent="0.15">
      <c r="B716" s="24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6"/>
    </row>
    <row r="717" spans="2:14" x14ac:dyDescent="0.15">
      <c r="B717" s="24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6"/>
    </row>
    <row r="718" spans="2:14" x14ac:dyDescent="0.15">
      <c r="B718" s="24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6"/>
    </row>
    <row r="719" spans="2:14" x14ac:dyDescent="0.15">
      <c r="B719" s="24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6"/>
    </row>
    <row r="720" spans="2:14" x14ac:dyDescent="0.15">
      <c r="B720" s="24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6"/>
    </row>
    <row r="721" spans="2:14" x14ac:dyDescent="0.15">
      <c r="B721" s="24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6"/>
    </row>
    <row r="722" spans="2:14" x14ac:dyDescent="0.15">
      <c r="B722" s="24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6"/>
    </row>
    <row r="723" spans="2:14" x14ac:dyDescent="0.15">
      <c r="B723" s="24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6"/>
    </row>
    <row r="724" spans="2:14" x14ac:dyDescent="0.15">
      <c r="B724" s="24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6"/>
    </row>
    <row r="725" spans="2:14" x14ac:dyDescent="0.15">
      <c r="B725" s="24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6"/>
    </row>
    <row r="726" spans="2:14" x14ac:dyDescent="0.15">
      <c r="B726" s="24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6"/>
    </row>
    <row r="727" spans="2:14" x14ac:dyDescent="0.15">
      <c r="B727" s="24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6"/>
    </row>
    <row r="728" spans="2:14" x14ac:dyDescent="0.15">
      <c r="B728" s="24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6"/>
    </row>
    <row r="729" spans="2:14" x14ac:dyDescent="0.15">
      <c r="B729" s="24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6"/>
    </row>
    <row r="730" spans="2:14" x14ac:dyDescent="0.15">
      <c r="B730" s="24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6"/>
    </row>
    <row r="731" spans="2:14" x14ac:dyDescent="0.15">
      <c r="B731" s="24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6"/>
    </row>
    <row r="732" spans="2:14" x14ac:dyDescent="0.15">
      <c r="B732" s="24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6"/>
    </row>
    <row r="733" spans="2:14" x14ac:dyDescent="0.15">
      <c r="B733" s="24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6"/>
    </row>
    <row r="734" spans="2:14" x14ac:dyDescent="0.15">
      <c r="B734" s="24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6"/>
    </row>
    <row r="735" spans="2:14" x14ac:dyDescent="0.15">
      <c r="B735" s="24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6"/>
    </row>
    <row r="736" spans="2:14" x14ac:dyDescent="0.15">
      <c r="B736" s="24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6"/>
    </row>
    <row r="737" spans="2:14" x14ac:dyDescent="0.15">
      <c r="B737" s="24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6"/>
    </row>
    <row r="738" spans="2:14" x14ac:dyDescent="0.15">
      <c r="B738" s="24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6"/>
    </row>
    <row r="739" spans="2:14" x14ac:dyDescent="0.15">
      <c r="B739" s="24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6"/>
    </row>
    <row r="740" spans="2:14" x14ac:dyDescent="0.15">
      <c r="B740" s="24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6"/>
    </row>
    <row r="741" spans="2:14" x14ac:dyDescent="0.15">
      <c r="B741" s="24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6"/>
    </row>
    <row r="742" spans="2:14" x14ac:dyDescent="0.15">
      <c r="B742" s="24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6"/>
    </row>
    <row r="743" spans="2:14" x14ac:dyDescent="0.15">
      <c r="B743" s="24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6"/>
    </row>
    <row r="744" spans="2:14" x14ac:dyDescent="0.15">
      <c r="B744" s="24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6"/>
    </row>
    <row r="745" spans="2:14" x14ac:dyDescent="0.15">
      <c r="B745" s="24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6"/>
    </row>
    <row r="746" spans="2:14" x14ac:dyDescent="0.15">
      <c r="B746" s="24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6"/>
    </row>
    <row r="747" spans="2:14" x14ac:dyDescent="0.15">
      <c r="B747" s="24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6"/>
    </row>
    <row r="748" spans="2:14" x14ac:dyDescent="0.15">
      <c r="B748" s="24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6"/>
    </row>
    <row r="749" spans="2:14" x14ac:dyDescent="0.15">
      <c r="B749" s="24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6"/>
    </row>
    <row r="750" spans="2:14" x14ac:dyDescent="0.15">
      <c r="B750" s="24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6"/>
    </row>
    <row r="751" spans="2:14" x14ac:dyDescent="0.15">
      <c r="B751" s="24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6"/>
    </row>
    <row r="752" spans="2:14" x14ac:dyDescent="0.15">
      <c r="B752" s="24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6"/>
    </row>
    <row r="753" spans="2:14" x14ac:dyDescent="0.15">
      <c r="B753" s="24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6"/>
    </row>
    <row r="754" spans="2:14" x14ac:dyDescent="0.15">
      <c r="B754" s="24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6"/>
    </row>
    <row r="755" spans="2:14" x14ac:dyDescent="0.15">
      <c r="B755" s="24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6"/>
    </row>
    <row r="756" spans="2:14" x14ac:dyDescent="0.15">
      <c r="B756" s="24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6"/>
    </row>
    <row r="757" spans="2:14" x14ac:dyDescent="0.15">
      <c r="B757" s="24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6"/>
    </row>
    <row r="758" spans="2:14" x14ac:dyDescent="0.15">
      <c r="B758" s="24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6"/>
    </row>
    <row r="759" spans="2:14" x14ac:dyDescent="0.15">
      <c r="B759" s="24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6"/>
    </row>
    <row r="760" spans="2:14" x14ac:dyDescent="0.15">
      <c r="B760" s="24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6"/>
    </row>
    <row r="761" spans="2:14" x14ac:dyDescent="0.15">
      <c r="B761" s="24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6"/>
    </row>
    <row r="762" spans="2:14" x14ac:dyDescent="0.15">
      <c r="B762" s="24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6"/>
    </row>
    <row r="763" spans="2:14" x14ac:dyDescent="0.15">
      <c r="B763" s="24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6"/>
    </row>
    <row r="764" spans="2:14" x14ac:dyDescent="0.15">
      <c r="B764" s="24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6"/>
    </row>
    <row r="765" spans="2:14" x14ac:dyDescent="0.15">
      <c r="B765" s="24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6"/>
    </row>
    <row r="766" spans="2:14" x14ac:dyDescent="0.15">
      <c r="B766" s="24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6"/>
    </row>
    <row r="767" spans="2:14" x14ac:dyDescent="0.15">
      <c r="B767" s="24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6"/>
    </row>
    <row r="768" spans="2:14" x14ac:dyDescent="0.15">
      <c r="B768" s="24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6"/>
    </row>
    <row r="769" spans="2:14" x14ac:dyDescent="0.15">
      <c r="B769" s="24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6"/>
    </row>
    <row r="770" spans="2:14" x14ac:dyDescent="0.15">
      <c r="B770" s="24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6"/>
    </row>
    <row r="771" spans="2:14" x14ac:dyDescent="0.15">
      <c r="B771" s="24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6"/>
    </row>
    <row r="772" spans="2:14" x14ac:dyDescent="0.15">
      <c r="B772" s="24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6"/>
    </row>
    <row r="773" spans="2:14" x14ac:dyDescent="0.15">
      <c r="B773" s="24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6"/>
    </row>
    <row r="774" spans="2:14" x14ac:dyDescent="0.15">
      <c r="B774" s="24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6"/>
    </row>
    <row r="775" spans="2:14" x14ac:dyDescent="0.15">
      <c r="B775" s="24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6"/>
    </row>
    <row r="776" spans="2:14" x14ac:dyDescent="0.15">
      <c r="B776" s="24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6"/>
    </row>
    <row r="777" spans="2:14" x14ac:dyDescent="0.15">
      <c r="B777" s="24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6"/>
    </row>
    <row r="778" spans="2:14" x14ac:dyDescent="0.15">
      <c r="B778" s="24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6"/>
    </row>
    <row r="779" spans="2:14" x14ac:dyDescent="0.15">
      <c r="B779" s="24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6"/>
    </row>
    <row r="780" spans="2:14" x14ac:dyDescent="0.15">
      <c r="B780" s="24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6"/>
    </row>
    <row r="781" spans="2:14" x14ac:dyDescent="0.15">
      <c r="B781" s="24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6"/>
    </row>
    <row r="782" spans="2:14" x14ac:dyDescent="0.15">
      <c r="B782" s="24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6"/>
    </row>
    <row r="783" spans="2:14" x14ac:dyDescent="0.15">
      <c r="B783" s="24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6"/>
    </row>
    <row r="784" spans="2:14" x14ac:dyDescent="0.15">
      <c r="B784" s="24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6"/>
    </row>
    <row r="785" spans="2:14" x14ac:dyDescent="0.15">
      <c r="B785" s="24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6"/>
    </row>
    <row r="786" spans="2:14" x14ac:dyDescent="0.15">
      <c r="B786" s="24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6"/>
    </row>
    <row r="787" spans="2:14" x14ac:dyDescent="0.15">
      <c r="B787" s="24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6"/>
    </row>
    <row r="788" spans="2:14" x14ac:dyDescent="0.15">
      <c r="B788" s="24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6"/>
    </row>
    <row r="789" spans="2:14" x14ac:dyDescent="0.15">
      <c r="B789" s="24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6"/>
    </row>
    <row r="790" spans="2:14" x14ac:dyDescent="0.15">
      <c r="B790" s="24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6"/>
    </row>
    <row r="791" spans="2:14" x14ac:dyDescent="0.15">
      <c r="B791" s="24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6"/>
    </row>
    <row r="792" spans="2:14" x14ac:dyDescent="0.15">
      <c r="B792" s="24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6"/>
    </row>
    <row r="793" spans="2:14" x14ac:dyDescent="0.15">
      <c r="B793" s="24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6"/>
    </row>
    <row r="794" spans="2:14" x14ac:dyDescent="0.15">
      <c r="B794" s="24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6"/>
    </row>
    <row r="795" spans="2:14" x14ac:dyDescent="0.15">
      <c r="B795" s="24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6"/>
    </row>
    <row r="796" spans="2:14" x14ac:dyDescent="0.15">
      <c r="B796" s="24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6"/>
    </row>
    <row r="797" spans="2:14" x14ac:dyDescent="0.15">
      <c r="B797" s="24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6"/>
    </row>
    <row r="798" spans="2:14" x14ac:dyDescent="0.15">
      <c r="B798" s="24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6"/>
    </row>
    <row r="799" spans="2:14" x14ac:dyDescent="0.15">
      <c r="B799" s="24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6"/>
    </row>
    <row r="800" spans="2:14" x14ac:dyDescent="0.15">
      <c r="B800" s="24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6"/>
    </row>
    <row r="801" spans="2:14" x14ac:dyDescent="0.15">
      <c r="B801" s="24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6"/>
    </row>
    <row r="802" spans="2:14" x14ac:dyDescent="0.15">
      <c r="B802" s="24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6"/>
    </row>
    <row r="803" spans="2:14" x14ac:dyDescent="0.15">
      <c r="B803" s="24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6"/>
    </row>
    <row r="804" spans="2:14" x14ac:dyDescent="0.15">
      <c r="B804" s="24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6"/>
    </row>
    <row r="805" spans="2:14" x14ac:dyDescent="0.15">
      <c r="B805" s="24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6"/>
    </row>
    <row r="806" spans="2:14" x14ac:dyDescent="0.15">
      <c r="B806" s="24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6"/>
    </row>
    <row r="807" spans="2:14" x14ac:dyDescent="0.15">
      <c r="B807" s="24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6"/>
    </row>
    <row r="808" spans="2:14" x14ac:dyDescent="0.15">
      <c r="B808" s="24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6"/>
    </row>
    <row r="809" spans="2:14" x14ac:dyDescent="0.15">
      <c r="B809" s="24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6"/>
    </row>
    <row r="810" spans="2:14" x14ac:dyDescent="0.15">
      <c r="B810" s="24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6"/>
    </row>
    <row r="811" spans="2:14" x14ac:dyDescent="0.15">
      <c r="B811" s="24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6"/>
    </row>
    <row r="812" spans="2:14" x14ac:dyDescent="0.15">
      <c r="B812" s="24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6"/>
    </row>
    <row r="813" spans="2:14" x14ac:dyDescent="0.15">
      <c r="B813" s="24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6"/>
    </row>
    <row r="814" spans="2:14" x14ac:dyDescent="0.15">
      <c r="B814" s="24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6"/>
    </row>
    <row r="815" spans="2:14" x14ac:dyDescent="0.15">
      <c r="B815" s="24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6"/>
    </row>
    <row r="816" spans="2:14" x14ac:dyDescent="0.15">
      <c r="B816" s="24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6"/>
    </row>
    <row r="817" spans="2:14" x14ac:dyDescent="0.15">
      <c r="B817" s="24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6"/>
    </row>
    <row r="818" spans="2:14" x14ac:dyDescent="0.15">
      <c r="B818" s="24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6"/>
    </row>
    <row r="819" spans="2:14" x14ac:dyDescent="0.15">
      <c r="B819" s="24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6"/>
    </row>
    <row r="820" spans="2:14" x14ac:dyDescent="0.15">
      <c r="B820" s="24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6"/>
    </row>
    <row r="821" spans="2:14" x14ac:dyDescent="0.15">
      <c r="B821" s="24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6"/>
    </row>
    <row r="822" spans="2:14" x14ac:dyDescent="0.15">
      <c r="B822" s="24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6"/>
    </row>
    <row r="823" spans="2:14" x14ac:dyDescent="0.15">
      <c r="B823" s="24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6"/>
    </row>
    <row r="824" spans="2:14" x14ac:dyDescent="0.15">
      <c r="B824" s="24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6"/>
    </row>
    <row r="825" spans="2:14" x14ac:dyDescent="0.15">
      <c r="B825" s="24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6"/>
    </row>
    <row r="826" spans="2:14" x14ac:dyDescent="0.15">
      <c r="B826" s="24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6"/>
    </row>
    <row r="827" spans="2:14" x14ac:dyDescent="0.15">
      <c r="B827" s="24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6"/>
    </row>
    <row r="828" spans="2:14" x14ac:dyDescent="0.15">
      <c r="B828" s="24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6"/>
    </row>
    <row r="829" spans="2:14" x14ac:dyDescent="0.15">
      <c r="B829" s="24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6"/>
    </row>
    <row r="830" spans="2:14" x14ac:dyDescent="0.15">
      <c r="B830" s="24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6"/>
    </row>
    <row r="831" spans="2:14" x14ac:dyDescent="0.15">
      <c r="B831" s="24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6"/>
    </row>
    <row r="832" spans="2:14" x14ac:dyDescent="0.15">
      <c r="B832" s="24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6"/>
    </row>
    <row r="833" spans="2:14" x14ac:dyDescent="0.15">
      <c r="B833" s="24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6"/>
    </row>
    <row r="834" spans="2:14" x14ac:dyDescent="0.15">
      <c r="B834" s="24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6"/>
    </row>
    <row r="835" spans="2:14" x14ac:dyDescent="0.15">
      <c r="B835" s="24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6"/>
    </row>
    <row r="836" spans="2:14" x14ac:dyDescent="0.15">
      <c r="B836" s="24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6"/>
    </row>
    <row r="837" spans="2:14" x14ac:dyDescent="0.15">
      <c r="B837" s="24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6"/>
    </row>
    <row r="838" spans="2:14" x14ac:dyDescent="0.15">
      <c r="B838" s="24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6"/>
    </row>
    <row r="839" spans="2:14" x14ac:dyDescent="0.15">
      <c r="B839" s="24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6"/>
    </row>
    <row r="840" spans="2:14" x14ac:dyDescent="0.15">
      <c r="B840" s="24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6"/>
    </row>
    <row r="841" spans="2:14" x14ac:dyDescent="0.15">
      <c r="B841" s="24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6"/>
    </row>
    <row r="842" spans="2:14" x14ac:dyDescent="0.15">
      <c r="B842" s="24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6"/>
    </row>
    <row r="843" spans="2:14" x14ac:dyDescent="0.15">
      <c r="B843" s="24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6"/>
    </row>
    <row r="844" spans="2:14" x14ac:dyDescent="0.15">
      <c r="B844" s="24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6"/>
    </row>
    <row r="845" spans="2:14" x14ac:dyDescent="0.15">
      <c r="B845" s="24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6"/>
    </row>
    <row r="846" spans="2:14" x14ac:dyDescent="0.15">
      <c r="B846" s="24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6"/>
    </row>
    <row r="847" spans="2:14" x14ac:dyDescent="0.15">
      <c r="B847" s="24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6"/>
    </row>
    <row r="848" spans="2:14" x14ac:dyDescent="0.15">
      <c r="B848" s="24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6"/>
    </row>
    <row r="849" spans="2:14" x14ac:dyDescent="0.15">
      <c r="B849" s="24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6"/>
    </row>
    <row r="850" spans="2:14" x14ac:dyDescent="0.15">
      <c r="B850" s="24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6"/>
    </row>
    <row r="851" spans="2:14" x14ac:dyDescent="0.15">
      <c r="B851" s="24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6"/>
    </row>
    <row r="852" spans="2:14" x14ac:dyDescent="0.15">
      <c r="B852" s="24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6"/>
    </row>
    <row r="853" spans="2:14" x14ac:dyDescent="0.15">
      <c r="B853" s="24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6"/>
    </row>
    <row r="854" spans="2:14" x14ac:dyDescent="0.15">
      <c r="B854" s="24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6"/>
    </row>
    <row r="855" spans="2:14" x14ac:dyDescent="0.15">
      <c r="B855" s="24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6"/>
    </row>
    <row r="856" spans="2:14" x14ac:dyDescent="0.15">
      <c r="B856" s="24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6"/>
    </row>
    <row r="857" spans="2:14" x14ac:dyDescent="0.15">
      <c r="B857" s="24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6"/>
    </row>
    <row r="858" spans="2:14" x14ac:dyDescent="0.15">
      <c r="B858" s="24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6"/>
    </row>
    <row r="859" spans="2:14" x14ac:dyDescent="0.15">
      <c r="B859" s="24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6"/>
    </row>
    <row r="860" spans="2:14" x14ac:dyDescent="0.15">
      <c r="B860" s="24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6"/>
    </row>
    <row r="861" spans="2:14" x14ac:dyDescent="0.15">
      <c r="B861" s="24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6"/>
    </row>
    <row r="862" spans="2:14" x14ac:dyDescent="0.15">
      <c r="B862" s="24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6"/>
    </row>
    <row r="863" spans="2:14" x14ac:dyDescent="0.15">
      <c r="B863" s="24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6"/>
    </row>
    <row r="864" spans="2:14" x14ac:dyDescent="0.15">
      <c r="B864" s="24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6"/>
    </row>
    <row r="865" spans="2:14" x14ac:dyDescent="0.15">
      <c r="B865" s="24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6"/>
    </row>
    <row r="866" spans="2:14" x14ac:dyDescent="0.15">
      <c r="B866" s="24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6"/>
    </row>
    <row r="867" spans="2:14" x14ac:dyDescent="0.15">
      <c r="B867" s="24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6"/>
    </row>
    <row r="868" spans="2:14" x14ac:dyDescent="0.15">
      <c r="B868" s="24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6"/>
    </row>
    <row r="869" spans="2:14" x14ac:dyDescent="0.15">
      <c r="B869" s="24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6"/>
    </row>
    <row r="870" spans="2:14" x14ac:dyDescent="0.15">
      <c r="B870" s="24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6"/>
    </row>
    <row r="871" spans="2:14" x14ac:dyDescent="0.15">
      <c r="B871" s="24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6"/>
    </row>
    <row r="872" spans="2:14" x14ac:dyDescent="0.15">
      <c r="B872" s="24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6"/>
    </row>
    <row r="873" spans="2:14" x14ac:dyDescent="0.15">
      <c r="B873" s="24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6"/>
    </row>
    <row r="874" spans="2:14" x14ac:dyDescent="0.15">
      <c r="B874" s="24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6"/>
    </row>
    <row r="875" spans="2:14" x14ac:dyDescent="0.15">
      <c r="B875" s="24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6"/>
    </row>
    <row r="876" spans="2:14" x14ac:dyDescent="0.15">
      <c r="B876" s="24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6"/>
    </row>
    <row r="877" spans="2:14" x14ac:dyDescent="0.15">
      <c r="B877" s="24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6"/>
    </row>
    <row r="878" spans="2:14" x14ac:dyDescent="0.15">
      <c r="B878" s="24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6"/>
    </row>
    <row r="879" spans="2:14" x14ac:dyDescent="0.15">
      <c r="B879" s="24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6"/>
    </row>
    <row r="880" spans="2:14" x14ac:dyDescent="0.15">
      <c r="B880" s="24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6"/>
    </row>
    <row r="881" spans="2:14" x14ac:dyDescent="0.15">
      <c r="B881" s="24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6"/>
    </row>
    <row r="882" spans="2:14" x14ac:dyDescent="0.15">
      <c r="B882" s="24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6"/>
    </row>
    <row r="883" spans="2:14" x14ac:dyDescent="0.15">
      <c r="B883" s="24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6"/>
    </row>
    <row r="884" spans="2:14" x14ac:dyDescent="0.15">
      <c r="B884" s="24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6"/>
    </row>
    <row r="885" spans="2:14" x14ac:dyDescent="0.15">
      <c r="B885" s="24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6"/>
    </row>
    <row r="886" spans="2:14" x14ac:dyDescent="0.15">
      <c r="B886" s="24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6"/>
    </row>
    <row r="887" spans="2:14" x14ac:dyDescent="0.15">
      <c r="B887" s="24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6"/>
    </row>
    <row r="888" spans="2:14" x14ac:dyDescent="0.15">
      <c r="B888" s="24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6"/>
    </row>
    <row r="889" spans="2:14" x14ac:dyDescent="0.15">
      <c r="B889" s="24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6"/>
    </row>
    <row r="890" spans="2:14" x14ac:dyDescent="0.15">
      <c r="B890" s="24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6"/>
    </row>
    <row r="891" spans="2:14" x14ac:dyDescent="0.15">
      <c r="B891" s="24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6"/>
    </row>
    <row r="892" spans="2:14" x14ac:dyDescent="0.15">
      <c r="B892" s="24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6"/>
    </row>
    <row r="893" spans="2:14" x14ac:dyDescent="0.15">
      <c r="B893" s="24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6"/>
    </row>
    <row r="894" spans="2:14" x14ac:dyDescent="0.15">
      <c r="B894" s="24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6"/>
    </row>
    <row r="895" spans="2:14" x14ac:dyDescent="0.15">
      <c r="B895" s="24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6"/>
    </row>
    <row r="896" spans="2:14" x14ac:dyDescent="0.15">
      <c r="B896" s="24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6"/>
    </row>
    <row r="897" spans="2:14" x14ac:dyDescent="0.15">
      <c r="B897" s="24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6"/>
    </row>
    <row r="898" spans="2:14" x14ac:dyDescent="0.15">
      <c r="B898" s="24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6"/>
    </row>
    <row r="899" spans="2:14" x14ac:dyDescent="0.15">
      <c r="B899" s="24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6"/>
    </row>
    <row r="900" spans="2:14" x14ac:dyDescent="0.15">
      <c r="B900" s="24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6"/>
    </row>
    <row r="901" spans="2:14" x14ac:dyDescent="0.15">
      <c r="B901" s="24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6"/>
    </row>
    <row r="902" spans="2:14" x14ac:dyDescent="0.15">
      <c r="B902" s="24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6"/>
    </row>
    <row r="903" spans="2:14" x14ac:dyDescent="0.15">
      <c r="B903" s="24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6"/>
    </row>
    <row r="904" spans="2:14" x14ac:dyDescent="0.15">
      <c r="B904" s="24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6"/>
    </row>
    <row r="905" spans="2:14" x14ac:dyDescent="0.15">
      <c r="B905" s="24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6"/>
    </row>
    <row r="906" spans="2:14" x14ac:dyDescent="0.15">
      <c r="B906" s="24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6"/>
    </row>
    <row r="907" spans="2:14" x14ac:dyDescent="0.15">
      <c r="B907" s="24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6"/>
    </row>
    <row r="908" spans="2:14" x14ac:dyDescent="0.15">
      <c r="B908" s="24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6"/>
    </row>
    <row r="909" spans="2:14" x14ac:dyDescent="0.15">
      <c r="B909" s="24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6"/>
    </row>
    <row r="910" spans="2:14" x14ac:dyDescent="0.15">
      <c r="B910" s="24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6"/>
    </row>
    <row r="911" spans="2:14" x14ac:dyDescent="0.15">
      <c r="B911" s="24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6"/>
    </row>
    <row r="912" spans="2:14" x14ac:dyDescent="0.15">
      <c r="B912" s="24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6"/>
    </row>
    <row r="913" spans="2:14" x14ac:dyDescent="0.15">
      <c r="B913" s="24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6"/>
    </row>
    <row r="914" spans="2:14" x14ac:dyDescent="0.15">
      <c r="B914" s="24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6"/>
    </row>
    <row r="915" spans="2:14" x14ac:dyDescent="0.15">
      <c r="B915" s="24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6"/>
    </row>
    <row r="916" spans="2:14" x14ac:dyDescent="0.15">
      <c r="B916" s="24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6"/>
    </row>
    <row r="917" spans="2:14" x14ac:dyDescent="0.15">
      <c r="B917" s="24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6"/>
    </row>
    <row r="918" spans="2:14" x14ac:dyDescent="0.15">
      <c r="B918" s="24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6"/>
    </row>
    <row r="919" spans="2:14" x14ac:dyDescent="0.15">
      <c r="B919" s="24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6"/>
    </row>
    <row r="920" spans="2:14" x14ac:dyDescent="0.15">
      <c r="B920" s="24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6"/>
    </row>
    <row r="921" spans="2:14" x14ac:dyDescent="0.15">
      <c r="B921" s="24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6"/>
    </row>
    <row r="922" spans="2:14" x14ac:dyDescent="0.15">
      <c r="B922" s="24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6"/>
    </row>
    <row r="923" spans="2:14" x14ac:dyDescent="0.15">
      <c r="B923" s="24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6"/>
    </row>
    <row r="924" spans="2:14" x14ac:dyDescent="0.15">
      <c r="B924" s="24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6"/>
    </row>
    <row r="925" spans="2:14" x14ac:dyDescent="0.15">
      <c r="B925" s="24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6"/>
    </row>
    <row r="926" spans="2:14" x14ac:dyDescent="0.15">
      <c r="B926" s="24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6"/>
    </row>
    <row r="927" spans="2:14" x14ac:dyDescent="0.15">
      <c r="B927" s="24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6"/>
    </row>
    <row r="928" spans="2:14" x14ac:dyDescent="0.15">
      <c r="B928" s="24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6"/>
    </row>
    <row r="929" spans="2:14" x14ac:dyDescent="0.15">
      <c r="B929" s="24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6"/>
    </row>
    <row r="930" spans="2:14" x14ac:dyDescent="0.15">
      <c r="B930" s="24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6"/>
    </row>
    <row r="931" spans="2:14" x14ac:dyDescent="0.15">
      <c r="B931" s="24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6"/>
    </row>
    <row r="932" spans="2:14" x14ac:dyDescent="0.15">
      <c r="B932" s="24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6"/>
    </row>
    <row r="933" spans="2:14" x14ac:dyDescent="0.15">
      <c r="B933" s="24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6"/>
    </row>
    <row r="934" spans="2:14" x14ac:dyDescent="0.15">
      <c r="B934" s="24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6"/>
    </row>
    <row r="935" spans="2:14" x14ac:dyDescent="0.15">
      <c r="B935" s="24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6"/>
    </row>
    <row r="936" spans="2:14" x14ac:dyDescent="0.15">
      <c r="B936" s="24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6"/>
    </row>
    <row r="937" spans="2:14" x14ac:dyDescent="0.15">
      <c r="B937" s="24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6"/>
    </row>
    <row r="938" spans="2:14" x14ac:dyDescent="0.15">
      <c r="B938" s="24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6"/>
    </row>
    <row r="939" spans="2:14" x14ac:dyDescent="0.15">
      <c r="B939" s="24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6"/>
    </row>
    <row r="940" spans="2:14" x14ac:dyDescent="0.15">
      <c r="B940" s="24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6"/>
    </row>
    <row r="941" spans="2:14" x14ac:dyDescent="0.15">
      <c r="B941" s="24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6"/>
    </row>
    <row r="942" spans="2:14" x14ac:dyDescent="0.15">
      <c r="B942" s="24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6"/>
    </row>
    <row r="943" spans="2:14" x14ac:dyDescent="0.15">
      <c r="B943" s="24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6"/>
    </row>
    <row r="944" spans="2:14" x14ac:dyDescent="0.15">
      <c r="B944" s="24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6"/>
    </row>
    <row r="945" spans="2:14" x14ac:dyDescent="0.15">
      <c r="B945" s="24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6"/>
    </row>
    <row r="946" spans="2:14" x14ac:dyDescent="0.15">
      <c r="B946" s="24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6"/>
    </row>
    <row r="947" spans="2:14" x14ac:dyDescent="0.15">
      <c r="B947" s="24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6"/>
    </row>
    <row r="948" spans="2:14" x14ac:dyDescent="0.15">
      <c r="B948" s="24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6"/>
    </row>
    <row r="949" spans="2:14" x14ac:dyDescent="0.15">
      <c r="B949" s="24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6"/>
    </row>
    <row r="950" spans="2:14" x14ac:dyDescent="0.15">
      <c r="B950" s="24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6"/>
    </row>
    <row r="951" spans="2:14" x14ac:dyDescent="0.15">
      <c r="B951" s="24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6"/>
    </row>
    <row r="952" spans="2:14" x14ac:dyDescent="0.15">
      <c r="B952" s="24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6"/>
    </row>
    <row r="953" spans="2:14" x14ac:dyDescent="0.15">
      <c r="B953" s="24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6"/>
    </row>
    <row r="954" spans="2:14" x14ac:dyDescent="0.15">
      <c r="B954" s="24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6"/>
    </row>
    <row r="955" spans="2:14" x14ac:dyDescent="0.15">
      <c r="B955" s="24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6"/>
    </row>
    <row r="956" spans="2:14" x14ac:dyDescent="0.15">
      <c r="B956" s="24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6"/>
    </row>
    <row r="957" spans="2:14" x14ac:dyDescent="0.15">
      <c r="B957" s="24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6"/>
    </row>
    <row r="958" spans="2:14" x14ac:dyDescent="0.15">
      <c r="B958" s="24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6"/>
    </row>
    <row r="959" spans="2:14" x14ac:dyDescent="0.15">
      <c r="B959" s="24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6"/>
    </row>
    <row r="960" spans="2:14" x14ac:dyDescent="0.15">
      <c r="B960" s="24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6"/>
    </row>
    <row r="961" spans="2:14" x14ac:dyDescent="0.15">
      <c r="B961" s="24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6"/>
    </row>
    <row r="962" spans="2:14" x14ac:dyDescent="0.15">
      <c r="B962" s="24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6"/>
    </row>
    <row r="963" spans="2:14" x14ac:dyDescent="0.15">
      <c r="B963" s="24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6"/>
    </row>
    <row r="964" spans="2:14" x14ac:dyDescent="0.15">
      <c r="B964" s="24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6"/>
    </row>
    <row r="965" spans="2:14" x14ac:dyDescent="0.15">
      <c r="B965" s="24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6"/>
    </row>
    <row r="966" spans="2:14" x14ac:dyDescent="0.15">
      <c r="B966" s="24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6"/>
    </row>
    <row r="967" spans="2:14" x14ac:dyDescent="0.15">
      <c r="B967" s="24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6"/>
    </row>
    <row r="968" spans="2:14" x14ac:dyDescent="0.15">
      <c r="B968" s="24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6"/>
    </row>
    <row r="969" spans="2:14" x14ac:dyDescent="0.15">
      <c r="B969" s="24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6"/>
    </row>
    <row r="970" spans="2:14" x14ac:dyDescent="0.15">
      <c r="B970" s="24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6"/>
    </row>
    <row r="971" spans="2:14" x14ac:dyDescent="0.15">
      <c r="B971" s="24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6"/>
    </row>
    <row r="972" spans="2:14" x14ac:dyDescent="0.15">
      <c r="B972" s="24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6"/>
    </row>
    <row r="973" spans="2:14" x14ac:dyDescent="0.15">
      <c r="B973" s="24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6"/>
    </row>
    <row r="974" spans="2:14" x14ac:dyDescent="0.15">
      <c r="B974" s="24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6"/>
    </row>
    <row r="975" spans="2:14" x14ac:dyDescent="0.15">
      <c r="B975" s="24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6"/>
    </row>
    <row r="976" spans="2:14" x14ac:dyDescent="0.15">
      <c r="B976" s="24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6"/>
    </row>
    <row r="977" spans="2:14" x14ac:dyDescent="0.15">
      <c r="B977" s="24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6"/>
    </row>
    <row r="978" spans="2:14" x14ac:dyDescent="0.15">
      <c r="B978" s="24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6"/>
    </row>
    <row r="979" spans="2:14" x14ac:dyDescent="0.15">
      <c r="B979" s="24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6"/>
    </row>
    <row r="980" spans="2:14" x14ac:dyDescent="0.15">
      <c r="B980" s="24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6"/>
    </row>
    <row r="981" spans="2:14" x14ac:dyDescent="0.15">
      <c r="B981" s="24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6"/>
    </row>
    <row r="982" spans="2:14" x14ac:dyDescent="0.15">
      <c r="B982" s="24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6"/>
    </row>
    <row r="983" spans="2:14" x14ac:dyDescent="0.15">
      <c r="B983" s="24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6"/>
    </row>
    <row r="984" spans="2:14" x14ac:dyDescent="0.15">
      <c r="B984" s="24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6"/>
    </row>
    <row r="985" spans="2:14" x14ac:dyDescent="0.15">
      <c r="B985" s="24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6"/>
    </row>
    <row r="986" spans="2:14" x14ac:dyDescent="0.15">
      <c r="B986" s="24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6"/>
    </row>
    <row r="987" spans="2:14" x14ac:dyDescent="0.15">
      <c r="B987" s="24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6"/>
    </row>
    <row r="988" spans="2:14" x14ac:dyDescent="0.15">
      <c r="B988" s="24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6"/>
    </row>
    <row r="989" spans="2:14" x14ac:dyDescent="0.15">
      <c r="B989" s="24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6"/>
    </row>
    <row r="990" spans="2:14" x14ac:dyDescent="0.15">
      <c r="B990" s="24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6"/>
    </row>
    <row r="991" spans="2:14" x14ac:dyDescent="0.15">
      <c r="B991" s="24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6"/>
    </row>
    <row r="992" spans="2:14" x14ac:dyDescent="0.15">
      <c r="B992" s="24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6"/>
    </row>
    <row r="993" spans="2:14" x14ac:dyDescent="0.15">
      <c r="B993" s="24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6"/>
    </row>
    <row r="994" spans="2:14" x14ac:dyDescent="0.15">
      <c r="B994" s="24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6"/>
    </row>
    <row r="995" spans="2:14" x14ac:dyDescent="0.15">
      <c r="B995" s="24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6"/>
    </row>
    <row r="996" spans="2:14" x14ac:dyDescent="0.15">
      <c r="B996" s="24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6"/>
    </row>
    <row r="997" spans="2:14" x14ac:dyDescent="0.15">
      <c r="B997" s="24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6"/>
    </row>
    <row r="998" spans="2:14" x14ac:dyDescent="0.15">
      <c r="B998" s="24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6"/>
    </row>
    <row r="999" spans="2:14" x14ac:dyDescent="0.15">
      <c r="B999" s="24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6"/>
    </row>
    <row r="1000" spans="2:14" x14ac:dyDescent="0.15">
      <c r="B1000" s="24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6"/>
    </row>
    <row r="1001" spans="2:14" x14ac:dyDescent="0.15">
      <c r="B1001" s="24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6"/>
    </row>
    <row r="1002" spans="2:14" x14ac:dyDescent="0.15">
      <c r="B1002" s="24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6"/>
    </row>
    <row r="1003" spans="2:14" x14ac:dyDescent="0.15">
      <c r="B1003" s="24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6"/>
    </row>
    <row r="1004" spans="2:14" x14ac:dyDescent="0.15">
      <c r="B1004" s="24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6"/>
    </row>
    <row r="1005" spans="2:14" x14ac:dyDescent="0.15">
      <c r="B1005" s="24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6"/>
    </row>
    <row r="1006" spans="2:14" x14ac:dyDescent="0.15">
      <c r="B1006" s="24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6"/>
    </row>
    <row r="1007" spans="2:14" x14ac:dyDescent="0.15">
      <c r="B1007" s="24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6"/>
    </row>
    <row r="1008" spans="2:14" x14ac:dyDescent="0.15">
      <c r="B1008" s="24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6"/>
    </row>
    <row r="1009" spans="2:14" x14ac:dyDescent="0.15">
      <c r="B1009" s="24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6"/>
    </row>
    <row r="1010" spans="2:14" ht="14.25" thickBot="1" x14ac:dyDescent="0.2">
      <c r="B1010" s="27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9"/>
    </row>
    <row r="1011" spans="2:14" x14ac:dyDescent="0.15"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</row>
    <row r="1012" spans="2:14" x14ac:dyDescent="0.15"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</row>
    <row r="1013" spans="2:14" x14ac:dyDescent="0.15"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</row>
    <row r="1014" spans="2:14" x14ac:dyDescent="0.15"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</row>
    <row r="1015" spans="2:14" x14ac:dyDescent="0.15"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</row>
    <row r="1016" spans="2:14" x14ac:dyDescent="0.15"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</row>
    <row r="1017" spans="2:14" x14ac:dyDescent="0.15"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</row>
    <row r="1018" spans="2:14" x14ac:dyDescent="0.15"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</row>
    <row r="1019" spans="2:14" x14ac:dyDescent="0.15"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</row>
    <row r="1020" spans="2:14" x14ac:dyDescent="0.15"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</row>
    <row r="1021" spans="2:14" x14ac:dyDescent="0.15"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</row>
    <row r="1022" spans="2:14" x14ac:dyDescent="0.15"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</row>
  </sheetData>
  <mergeCells count="1">
    <mergeCell ref="B2:N2"/>
  </mergeCells>
  <phoneticPr fontId="19"/>
  <pageMargins left="0.7" right="0.7" top="0.75" bottom="0.75" header="0.3" footer="0.3"/>
  <pageSetup paperSize="22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022"/>
  <sheetViews>
    <sheetView topLeftCell="A10" workbookViewId="0">
      <selection activeCell="F47" sqref="F47"/>
    </sheetView>
  </sheetViews>
  <sheetFormatPr defaultRowHeight="13.5" x14ac:dyDescent="0.15"/>
  <cols>
    <col min="1" max="1" width="5" customWidth="1"/>
    <col min="15" max="15" width="15.5" customWidth="1"/>
    <col min="16" max="16" width="4.625" customWidth="1"/>
    <col min="17" max="17" width="27" customWidth="1"/>
    <col min="18" max="18" width="13.375" customWidth="1"/>
  </cols>
  <sheetData>
    <row r="2" spans="2:18" ht="52.5" customHeight="1" x14ac:dyDescent="0.15">
      <c r="B2" s="47" t="s">
        <v>40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2:18" ht="14.25" customHeight="1" x14ac:dyDescent="0.15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</row>
    <row r="4" spans="2:18" x14ac:dyDescent="0.15">
      <c r="B4" s="5" t="s">
        <v>15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</row>
    <row r="5" spans="2:18" x14ac:dyDescent="0.15">
      <c r="B5" s="37" t="s">
        <v>16</v>
      </c>
      <c r="C5" s="14" t="s">
        <v>17</v>
      </c>
      <c r="D5" s="14" t="s">
        <v>18</v>
      </c>
      <c r="E5" s="5" t="s">
        <v>19</v>
      </c>
      <c r="F5" s="5" t="s">
        <v>20</v>
      </c>
      <c r="G5" s="5" t="s">
        <v>21</v>
      </c>
      <c r="H5" s="5" t="s">
        <v>22</v>
      </c>
      <c r="I5" s="5" t="s">
        <v>23</v>
      </c>
      <c r="J5" s="5" t="s">
        <v>24</v>
      </c>
      <c r="K5" s="5" t="s">
        <v>25</v>
      </c>
      <c r="L5" s="5" t="s">
        <v>26</v>
      </c>
      <c r="M5" s="5" t="s">
        <v>27</v>
      </c>
      <c r="N5" s="5" t="s">
        <v>28</v>
      </c>
    </row>
    <row r="6" spans="2:18" x14ac:dyDescent="0.15">
      <c r="B6" s="37">
        <v>0</v>
      </c>
      <c r="C6" s="14"/>
      <c r="D6" s="14" t="s">
        <v>41</v>
      </c>
      <c r="E6" s="36">
        <v>0</v>
      </c>
      <c r="F6" s="5" t="s">
        <v>42</v>
      </c>
      <c r="G6" s="36">
        <v>0</v>
      </c>
      <c r="H6" s="36">
        <v>0</v>
      </c>
      <c r="I6" s="36">
        <v>0</v>
      </c>
      <c r="J6" s="5" t="s">
        <v>42</v>
      </c>
      <c r="K6" s="36">
        <v>0</v>
      </c>
      <c r="L6" s="36">
        <v>0</v>
      </c>
      <c r="M6" s="5">
        <v>0</v>
      </c>
      <c r="N6" s="36">
        <v>10000</v>
      </c>
    </row>
    <row r="7" spans="2:18" x14ac:dyDescent="0.15">
      <c r="B7" s="39">
        <v>1</v>
      </c>
      <c r="C7" s="19" t="s">
        <v>1</v>
      </c>
      <c r="D7" s="19" t="s">
        <v>0</v>
      </c>
      <c r="E7" s="20">
        <v>1</v>
      </c>
      <c r="F7" s="21" t="s">
        <v>29</v>
      </c>
      <c r="G7" s="22">
        <v>100.383</v>
      </c>
      <c r="H7" s="22">
        <v>99.272000000000006</v>
      </c>
      <c r="I7" s="22">
        <v>0</v>
      </c>
      <c r="J7" s="21" t="s">
        <v>30</v>
      </c>
      <c r="K7" s="22">
        <v>104.08200000000001</v>
      </c>
      <c r="L7" s="20">
        <v>-11.497584286439727</v>
      </c>
      <c r="M7" s="21">
        <v>3699</v>
      </c>
      <c r="N7" s="20">
        <v>3542.4310489066311</v>
      </c>
      <c r="O7" t="s">
        <v>43</v>
      </c>
    </row>
    <row r="8" spans="2:18" x14ac:dyDescent="0.15">
      <c r="B8" s="10"/>
      <c r="C8" s="10"/>
      <c r="D8" s="11"/>
      <c r="E8" s="10"/>
      <c r="F8" s="10"/>
      <c r="G8" s="10"/>
      <c r="H8" s="10"/>
      <c r="I8" s="10"/>
      <c r="J8" s="10"/>
      <c r="K8" s="10"/>
      <c r="L8" s="11"/>
      <c r="M8" s="10"/>
      <c r="N8" s="10"/>
    </row>
    <row r="9" spans="2:18" x14ac:dyDescent="0.15">
      <c r="B9" s="10"/>
      <c r="C9" s="10"/>
      <c r="D9" s="11"/>
      <c r="E9" s="10"/>
      <c r="F9" s="10"/>
      <c r="G9" s="10"/>
      <c r="H9" s="10"/>
      <c r="I9" s="10"/>
      <c r="J9" s="10"/>
      <c r="K9" s="10"/>
      <c r="L9" s="11"/>
      <c r="M9" s="10"/>
      <c r="N9" s="10"/>
    </row>
    <row r="10" spans="2:18" ht="17.25" x14ac:dyDescent="0.15">
      <c r="B10" s="15" t="s">
        <v>16</v>
      </c>
      <c r="C10" s="16" t="s">
        <v>17</v>
      </c>
      <c r="D10" s="16" t="s">
        <v>18</v>
      </c>
      <c r="E10" s="17" t="s">
        <v>19</v>
      </c>
      <c r="F10" s="17" t="s">
        <v>20</v>
      </c>
      <c r="G10" s="17" t="s">
        <v>21</v>
      </c>
      <c r="H10" s="17" t="s">
        <v>22</v>
      </c>
      <c r="I10" s="17" t="s">
        <v>23</v>
      </c>
      <c r="J10" s="17" t="s">
        <v>24</v>
      </c>
      <c r="K10" s="17" t="s">
        <v>25</v>
      </c>
      <c r="L10" s="17" t="s">
        <v>26</v>
      </c>
      <c r="M10" s="17" t="s">
        <v>27</v>
      </c>
      <c r="N10" s="17" t="s">
        <v>28</v>
      </c>
      <c r="Q10" s="9" t="s">
        <v>3</v>
      </c>
      <c r="R10" s="9"/>
    </row>
    <row r="11" spans="2:18" x14ac:dyDescent="0.15">
      <c r="B11" s="18">
        <v>51</v>
      </c>
      <c r="C11" s="21" t="s">
        <v>44</v>
      </c>
      <c r="D11" s="25" t="s">
        <v>0</v>
      </c>
      <c r="E11" s="21">
        <v>0.4</v>
      </c>
      <c r="F11" s="21" t="s">
        <v>143</v>
      </c>
      <c r="G11" s="21">
        <v>1.2599</v>
      </c>
      <c r="H11" s="21">
        <v>1.2552000000000001</v>
      </c>
      <c r="I11" s="21">
        <v>0</v>
      </c>
      <c r="J11" s="21" t="s">
        <v>144</v>
      </c>
      <c r="K11" s="21">
        <v>1.2552000000000001</v>
      </c>
      <c r="L11" s="25">
        <v>0</v>
      </c>
      <c r="M11" s="21">
        <v>-47</v>
      </c>
      <c r="N11" s="26">
        <v>-187.99999999999704</v>
      </c>
      <c r="Q11" s="1" t="s">
        <v>4</v>
      </c>
      <c r="R11" s="1" t="s">
        <v>5</v>
      </c>
    </row>
    <row r="12" spans="2:18" x14ac:dyDescent="0.15">
      <c r="B12" s="18">
        <v>52</v>
      </c>
      <c r="C12" s="21" t="s">
        <v>44</v>
      </c>
      <c r="D12" s="25" t="s">
        <v>2</v>
      </c>
      <c r="E12" s="21">
        <v>0.2</v>
      </c>
      <c r="F12" s="21" t="s">
        <v>145</v>
      </c>
      <c r="G12" s="21">
        <v>1.2229000000000001</v>
      </c>
      <c r="H12" s="21">
        <v>1.2319</v>
      </c>
      <c r="I12" s="21">
        <v>0</v>
      </c>
      <c r="J12" s="21" t="s">
        <v>146</v>
      </c>
      <c r="K12" s="21">
        <v>1.2319</v>
      </c>
      <c r="L12" s="25">
        <v>-9.1999999999999993</v>
      </c>
      <c r="M12" s="21">
        <v>-90</v>
      </c>
      <c r="N12" s="26">
        <v>-189.19999999999794</v>
      </c>
      <c r="Q12" t="s">
        <v>6</v>
      </c>
      <c r="R12" s="3">
        <f>COUNT($M$11:$M$1010)</f>
        <v>32</v>
      </c>
    </row>
    <row r="13" spans="2:18" x14ac:dyDescent="0.15">
      <c r="B13" s="18">
        <v>53</v>
      </c>
      <c r="C13" s="21" t="s">
        <v>44</v>
      </c>
      <c r="D13" s="25" t="s">
        <v>2</v>
      </c>
      <c r="E13" s="21">
        <v>0.70000000000000007</v>
      </c>
      <c r="F13" s="21" t="s">
        <v>147</v>
      </c>
      <c r="G13" s="21">
        <v>1.2211000000000001</v>
      </c>
      <c r="H13" s="21">
        <v>1.2121</v>
      </c>
      <c r="I13" s="21">
        <v>0</v>
      </c>
      <c r="J13" s="21" t="s">
        <v>148</v>
      </c>
      <c r="K13" s="21">
        <v>1.2121</v>
      </c>
      <c r="L13" s="25">
        <v>-24.15</v>
      </c>
      <c r="M13" s="21">
        <v>90</v>
      </c>
      <c r="N13" s="26">
        <v>605.85000000000832</v>
      </c>
      <c r="Q13" t="s">
        <v>7</v>
      </c>
      <c r="R13" s="2">
        <f>COUNTIF($M$11:$M$1010,"&gt;0")</f>
        <v>16</v>
      </c>
    </row>
    <row r="14" spans="2:18" x14ac:dyDescent="0.15">
      <c r="B14" s="18">
        <v>54</v>
      </c>
      <c r="C14" s="21" t="s">
        <v>44</v>
      </c>
      <c r="D14" s="25" t="s">
        <v>0</v>
      </c>
      <c r="E14" s="21">
        <v>0.3</v>
      </c>
      <c r="F14" s="21" t="s">
        <v>149</v>
      </c>
      <c r="G14" s="21">
        <v>1.2115</v>
      </c>
      <c r="H14" s="21">
        <v>1.2193000000000001</v>
      </c>
      <c r="I14" s="21">
        <v>0</v>
      </c>
      <c r="J14" s="21" t="s">
        <v>150</v>
      </c>
      <c r="K14" s="21">
        <v>1.2193000000000001</v>
      </c>
      <c r="L14" s="25">
        <v>3.6000000000000005</v>
      </c>
      <c r="M14" s="21">
        <v>78</v>
      </c>
      <c r="N14" s="26">
        <v>237.60000000000088</v>
      </c>
      <c r="Q14" t="s">
        <v>8</v>
      </c>
      <c r="R14" s="2">
        <f>COUNTIF($M$11:$M$1010,"&lt;0")</f>
        <v>11</v>
      </c>
    </row>
    <row r="15" spans="2:18" x14ac:dyDescent="0.15">
      <c r="B15" s="18">
        <v>55</v>
      </c>
      <c r="C15" s="21" t="s">
        <v>44</v>
      </c>
      <c r="D15" s="25" t="s">
        <v>0</v>
      </c>
      <c r="E15" s="21">
        <v>1</v>
      </c>
      <c r="F15" s="21" t="s">
        <v>151</v>
      </c>
      <c r="G15" s="21">
        <v>1.2193000000000001</v>
      </c>
      <c r="H15" s="21">
        <v>1.2157</v>
      </c>
      <c r="I15" s="21">
        <v>0</v>
      </c>
      <c r="J15" s="21" t="s">
        <v>152</v>
      </c>
      <c r="K15" s="21">
        <v>1.2157</v>
      </c>
      <c r="L15" s="25">
        <v>0</v>
      </c>
      <c r="M15" s="21">
        <v>-36</v>
      </c>
      <c r="N15" s="26">
        <v>-360.00000000000477</v>
      </c>
      <c r="Q15" s="6" t="s">
        <v>9</v>
      </c>
      <c r="R15" s="12">
        <f>+R13/R12</f>
        <v>0.5</v>
      </c>
    </row>
    <row r="16" spans="2:18" x14ac:dyDescent="0.15">
      <c r="B16" s="18">
        <v>56</v>
      </c>
      <c r="C16" s="21" t="s">
        <v>44</v>
      </c>
      <c r="D16" s="25" t="s">
        <v>2</v>
      </c>
      <c r="E16" s="21">
        <v>0.70000000000000007</v>
      </c>
      <c r="F16" s="21" t="s">
        <v>153</v>
      </c>
      <c r="G16" s="21">
        <v>1.2079</v>
      </c>
      <c r="H16" s="21">
        <v>1.2079</v>
      </c>
      <c r="I16" s="21">
        <v>0</v>
      </c>
      <c r="J16" s="21" t="s">
        <v>154</v>
      </c>
      <c r="K16" s="21">
        <v>1.2079</v>
      </c>
      <c r="L16" s="25">
        <v>0</v>
      </c>
      <c r="M16" s="21">
        <v>0</v>
      </c>
      <c r="N16" s="26">
        <v>0</v>
      </c>
      <c r="Q16" t="s">
        <v>10</v>
      </c>
      <c r="R16">
        <f>SUMIF($M$11:$M$1010,"&gt;0")</f>
        <v>1093</v>
      </c>
    </row>
    <row r="17" spans="2:18" x14ac:dyDescent="0.15">
      <c r="B17" s="18">
        <v>57</v>
      </c>
      <c r="C17" s="21" t="s">
        <v>44</v>
      </c>
      <c r="D17" s="25" t="s">
        <v>0</v>
      </c>
      <c r="E17" s="21">
        <v>0.70000000000000007</v>
      </c>
      <c r="F17" s="21" t="s">
        <v>155</v>
      </c>
      <c r="G17" s="21">
        <v>1.1929000000000001</v>
      </c>
      <c r="H17" s="21">
        <v>1.1897</v>
      </c>
      <c r="I17" s="21">
        <v>0</v>
      </c>
      <c r="J17" s="21" t="s">
        <v>156</v>
      </c>
      <c r="K17" s="21">
        <v>1.1897</v>
      </c>
      <c r="L17" s="25">
        <v>0</v>
      </c>
      <c r="M17" s="21">
        <v>-32</v>
      </c>
      <c r="N17" s="26">
        <v>-224.00000000000642</v>
      </c>
      <c r="Q17" t="s">
        <v>11</v>
      </c>
      <c r="R17">
        <f>SUMIF($M$11:$M$1010,"&lt;0")</f>
        <v>-513</v>
      </c>
    </row>
    <row r="18" spans="2:18" x14ac:dyDescent="0.15">
      <c r="B18" s="18">
        <v>58</v>
      </c>
      <c r="C18" s="21" t="s">
        <v>44</v>
      </c>
      <c r="D18" s="25" t="s">
        <v>0</v>
      </c>
      <c r="E18" s="21">
        <v>0.5</v>
      </c>
      <c r="F18" s="21" t="s">
        <v>157</v>
      </c>
      <c r="G18" s="21">
        <v>1.1944000000000001</v>
      </c>
      <c r="H18" s="21">
        <v>1.1944000000000001</v>
      </c>
      <c r="I18" s="21">
        <v>0</v>
      </c>
      <c r="J18" s="21" t="s">
        <v>158</v>
      </c>
      <c r="K18" s="21">
        <v>1.1944000000000001</v>
      </c>
      <c r="L18" s="25">
        <v>0</v>
      </c>
      <c r="M18" s="21">
        <v>0</v>
      </c>
      <c r="N18" s="26">
        <v>0</v>
      </c>
      <c r="Q18" t="s">
        <v>12</v>
      </c>
      <c r="R18">
        <f>+R16+R17</f>
        <v>580</v>
      </c>
    </row>
    <row r="19" spans="2:18" x14ac:dyDescent="0.15">
      <c r="B19" s="18">
        <v>59</v>
      </c>
      <c r="C19" s="21" t="s">
        <v>44</v>
      </c>
      <c r="D19" s="25" t="s">
        <v>2</v>
      </c>
      <c r="E19" s="21">
        <v>0.3</v>
      </c>
      <c r="F19" s="21" t="s">
        <v>159</v>
      </c>
      <c r="G19" s="21">
        <v>1.1916</v>
      </c>
      <c r="H19" s="21">
        <v>1.1975</v>
      </c>
      <c r="I19" s="21">
        <v>0</v>
      </c>
      <c r="J19" s="21" t="s">
        <v>160</v>
      </c>
      <c r="K19" s="21">
        <v>1.1975</v>
      </c>
      <c r="L19" s="25">
        <v>-3.4499999999999997</v>
      </c>
      <c r="M19" s="21">
        <v>-59</v>
      </c>
      <c r="N19" s="26">
        <v>-180.45000000000047</v>
      </c>
      <c r="Q19" s="6" t="s">
        <v>35</v>
      </c>
      <c r="R19" s="13">
        <f>R16/ABS(+R17)</f>
        <v>2.1306042884990255</v>
      </c>
    </row>
    <row r="20" spans="2:18" x14ac:dyDescent="0.15">
      <c r="B20" s="18">
        <v>60</v>
      </c>
      <c r="C20" s="21" t="s">
        <v>44</v>
      </c>
      <c r="D20" s="25" t="s">
        <v>0</v>
      </c>
      <c r="E20" s="21">
        <v>0.1</v>
      </c>
      <c r="F20" s="21" t="s">
        <v>161</v>
      </c>
      <c r="G20" s="21">
        <v>1.1987000000000001</v>
      </c>
      <c r="H20" s="21">
        <v>1.2145000000000001</v>
      </c>
      <c r="I20" s="21">
        <v>0</v>
      </c>
      <c r="J20" s="21" t="s">
        <v>162</v>
      </c>
      <c r="K20" s="21">
        <v>1.2179</v>
      </c>
      <c r="L20" s="25">
        <v>0.4</v>
      </c>
      <c r="M20" s="21">
        <v>192</v>
      </c>
      <c r="N20" s="26">
        <v>192.39999999999884</v>
      </c>
      <c r="Q20" t="s">
        <v>13</v>
      </c>
      <c r="R20" s="3">
        <f>+R16/R13</f>
        <v>68.3125</v>
      </c>
    </row>
    <row r="21" spans="2:18" x14ac:dyDescent="0.15">
      <c r="B21" s="18">
        <v>61</v>
      </c>
      <c r="C21" s="21" t="s">
        <v>44</v>
      </c>
      <c r="D21" s="25" t="s">
        <v>0</v>
      </c>
      <c r="E21" s="21">
        <v>0.2</v>
      </c>
      <c r="F21" s="21" t="s">
        <v>163</v>
      </c>
      <c r="G21" s="21">
        <v>1.2128000000000001</v>
      </c>
      <c r="H21" s="21">
        <v>1.2056</v>
      </c>
      <c r="I21" s="21">
        <v>0</v>
      </c>
      <c r="J21" s="21" t="s">
        <v>164</v>
      </c>
      <c r="K21" s="21">
        <v>1.2056</v>
      </c>
      <c r="L21" s="25">
        <v>0</v>
      </c>
      <c r="M21" s="21">
        <v>-72</v>
      </c>
      <c r="N21" s="26">
        <v>-144.0000000000019</v>
      </c>
      <c r="Q21" t="s">
        <v>14</v>
      </c>
      <c r="R21" s="3">
        <f>+R17/R14</f>
        <v>-46.636363636363633</v>
      </c>
    </row>
    <row r="22" spans="2:18" x14ac:dyDescent="0.15">
      <c r="B22" s="18">
        <v>62</v>
      </c>
      <c r="C22" s="21" t="s">
        <v>44</v>
      </c>
      <c r="D22" s="25" t="s">
        <v>2</v>
      </c>
      <c r="E22" s="21">
        <v>0.4</v>
      </c>
      <c r="F22" s="21" t="s">
        <v>165</v>
      </c>
      <c r="G22" s="21">
        <v>1.2027000000000001</v>
      </c>
      <c r="H22" s="21">
        <v>1.2003000000000001</v>
      </c>
      <c r="I22" s="21">
        <v>0</v>
      </c>
      <c r="J22" s="21" t="s">
        <v>166</v>
      </c>
      <c r="K22" s="21">
        <v>1.2003000000000001</v>
      </c>
      <c r="L22" s="25">
        <v>0</v>
      </c>
      <c r="M22" s="21">
        <v>24</v>
      </c>
      <c r="N22" s="26">
        <v>95.999999999998309</v>
      </c>
      <c r="Q22" s="6" t="s">
        <v>39</v>
      </c>
      <c r="R22" s="13">
        <f>+R20/ABS(+R21)</f>
        <v>1.46479044834308</v>
      </c>
    </row>
    <row r="23" spans="2:18" x14ac:dyDescent="0.15">
      <c r="B23" s="18">
        <v>63</v>
      </c>
      <c r="C23" s="21" t="s">
        <v>44</v>
      </c>
      <c r="D23" s="25" t="s">
        <v>0</v>
      </c>
      <c r="E23" s="21">
        <v>0.1</v>
      </c>
      <c r="F23" s="21" t="s">
        <v>167</v>
      </c>
      <c r="G23" s="21">
        <v>1.2187000000000001</v>
      </c>
      <c r="H23" s="21">
        <v>1.2187000000000001</v>
      </c>
      <c r="I23" s="21">
        <v>0</v>
      </c>
      <c r="J23" s="21" t="s">
        <v>168</v>
      </c>
      <c r="K23" s="21">
        <v>1.2187000000000001</v>
      </c>
      <c r="L23" s="25">
        <v>0</v>
      </c>
      <c r="M23" s="21">
        <v>0</v>
      </c>
      <c r="N23" s="26">
        <v>0</v>
      </c>
      <c r="Q23" t="s">
        <v>31</v>
      </c>
      <c r="R23" s="3">
        <f>SUMIF($N$11:$N$1010,"&gt;0")</f>
        <v>3011.0000000000109</v>
      </c>
    </row>
    <row r="24" spans="2:18" x14ac:dyDescent="0.15">
      <c r="B24" s="18">
        <v>64</v>
      </c>
      <c r="C24" s="21" t="s">
        <v>44</v>
      </c>
      <c r="D24" s="25" t="s">
        <v>2</v>
      </c>
      <c r="E24" s="21">
        <v>0.4</v>
      </c>
      <c r="F24" s="21" t="s">
        <v>169</v>
      </c>
      <c r="G24" s="21">
        <v>1.2141</v>
      </c>
      <c r="H24" s="21">
        <v>1.2078</v>
      </c>
      <c r="I24" s="21">
        <v>0</v>
      </c>
      <c r="J24" s="21" t="s">
        <v>170</v>
      </c>
      <c r="K24" s="21">
        <v>1.2078</v>
      </c>
      <c r="L24" s="25">
        <v>-9.1999999999999993</v>
      </c>
      <c r="M24" s="21">
        <v>63</v>
      </c>
      <c r="N24" s="26">
        <v>242.7999999999989</v>
      </c>
      <c r="Q24" t="s">
        <v>32</v>
      </c>
      <c r="R24" s="3">
        <f>SUMIF($N$11:$N$1010,"&lt;0")</f>
        <v>-2464.9000000000106</v>
      </c>
    </row>
    <row r="25" spans="2:18" x14ac:dyDescent="0.15">
      <c r="B25" s="18">
        <v>65</v>
      </c>
      <c r="C25" s="21" t="s">
        <v>44</v>
      </c>
      <c r="D25" s="25" t="s">
        <v>2</v>
      </c>
      <c r="E25" s="21">
        <v>0.6</v>
      </c>
      <c r="F25" s="21" t="s">
        <v>171</v>
      </c>
      <c r="G25" s="21">
        <v>1.2037</v>
      </c>
      <c r="H25" s="21">
        <v>1.2037</v>
      </c>
      <c r="I25" s="21">
        <v>0</v>
      </c>
      <c r="J25" s="21" t="s">
        <v>172</v>
      </c>
      <c r="K25" s="21">
        <v>1.2037</v>
      </c>
      <c r="L25" s="25">
        <v>0</v>
      </c>
      <c r="M25" s="21">
        <v>0</v>
      </c>
      <c r="N25" s="26">
        <v>0</v>
      </c>
      <c r="Q25" t="s">
        <v>33</v>
      </c>
      <c r="R25" s="3">
        <f>+R23+R24</f>
        <v>546.10000000000036</v>
      </c>
    </row>
    <row r="26" spans="2:18" x14ac:dyDescent="0.15">
      <c r="B26" s="18">
        <v>66</v>
      </c>
      <c r="C26" s="21" t="s">
        <v>44</v>
      </c>
      <c r="D26" s="25" t="s">
        <v>0</v>
      </c>
      <c r="E26" s="21">
        <v>0.5</v>
      </c>
      <c r="F26" s="21" t="s">
        <v>173</v>
      </c>
      <c r="G26" s="21">
        <v>1.2159</v>
      </c>
      <c r="H26" s="21">
        <v>1.2185000000000001</v>
      </c>
      <c r="I26" s="21">
        <v>0</v>
      </c>
      <c r="J26" s="21" t="s">
        <v>174</v>
      </c>
      <c r="K26" s="21">
        <v>1.2195</v>
      </c>
      <c r="L26" s="25">
        <v>1</v>
      </c>
      <c r="M26" s="21">
        <v>36</v>
      </c>
      <c r="N26" s="26">
        <v>181.00000000000239</v>
      </c>
      <c r="Q26" s="6" t="s">
        <v>34</v>
      </c>
      <c r="R26" s="13">
        <f>R23/ABS(+R24)</f>
        <v>1.2215505700028391</v>
      </c>
    </row>
    <row r="27" spans="2:18" x14ac:dyDescent="0.15">
      <c r="B27" s="18">
        <v>67</v>
      </c>
      <c r="C27" s="21" t="s">
        <v>44</v>
      </c>
      <c r="D27" s="25" t="s">
        <v>0</v>
      </c>
      <c r="E27" s="21">
        <v>0.3</v>
      </c>
      <c r="F27" s="21" t="s">
        <v>175</v>
      </c>
      <c r="G27" s="21">
        <v>1.2215</v>
      </c>
      <c r="H27" s="21">
        <v>1.232</v>
      </c>
      <c r="I27" s="21">
        <v>0</v>
      </c>
      <c r="J27" s="21" t="s">
        <v>176</v>
      </c>
      <c r="K27" s="21">
        <v>1.232</v>
      </c>
      <c r="L27" s="25">
        <v>1.8000000000000003</v>
      </c>
      <c r="M27" s="21">
        <v>105</v>
      </c>
      <c r="N27" s="26">
        <v>316.79999999999865</v>
      </c>
      <c r="Q27" t="s">
        <v>36</v>
      </c>
      <c r="R27" s="3">
        <f>+R23/R13</f>
        <v>188.18750000000068</v>
      </c>
    </row>
    <row r="28" spans="2:18" x14ac:dyDescent="0.15">
      <c r="B28" s="18">
        <v>68</v>
      </c>
      <c r="C28" s="21" t="s">
        <v>44</v>
      </c>
      <c r="D28" s="25" t="s">
        <v>2</v>
      </c>
      <c r="E28" s="21">
        <v>0.6</v>
      </c>
      <c r="F28" s="21" t="s">
        <v>177</v>
      </c>
      <c r="G28" s="21">
        <v>1.2354000000000001</v>
      </c>
      <c r="H28" s="21">
        <v>1.2393000000000001</v>
      </c>
      <c r="I28" s="21">
        <v>0</v>
      </c>
      <c r="J28" s="21" t="s">
        <v>178</v>
      </c>
      <c r="K28" s="21">
        <v>1.2393000000000001</v>
      </c>
      <c r="L28" s="25">
        <v>0</v>
      </c>
      <c r="M28" s="21">
        <v>-39</v>
      </c>
      <c r="N28" s="26">
        <v>-234.00000000000088</v>
      </c>
      <c r="Q28" t="s">
        <v>37</v>
      </c>
      <c r="R28" s="3">
        <f>+R24/R14</f>
        <v>-224.08181818181913</v>
      </c>
    </row>
    <row r="29" spans="2:18" x14ac:dyDescent="0.15">
      <c r="B29" s="18">
        <v>69</v>
      </c>
      <c r="C29" s="21" t="s">
        <v>44</v>
      </c>
      <c r="D29" s="25" t="s">
        <v>2</v>
      </c>
      <c r="E29" s="21">
        <v>0.70000000000000007</v>
      </c>
      <c r="F29" s="21" t="s">
        <v>179</v>
      </c>
      <c r="G29" s="21">
        <v>1.2353000000000001</v>
      </c>
      <c r="H29" s="21">
        <v>1.2379</v>
      </c>
      <c r="I29" s="21">
        <v>0</v>
      </c>
      <c r="J29" s="21" t="s">
        <v>180</v>
      </c>
      <c r="K29" s="21">
        <v>1.2379</v>
      </c>
      <c r="L29" s="25">
        <v>-8.0499999999999989</v>
      </c>
      <c r="M29" s="21">
        <v>-26</v>
      </c>
      <c r="N29" s="26">
        <v>-190.04999999999552</v>
      </c>
      <c r="Q29" s="6" t="s">
        <v>38</v>
      </c>
      <c r="R29" s="13">
        <f>+R27/ABS(+R28)</f>
        <v>0.83981601687695195</v>
      </c>
    </row>
    <row r="30" spans="2:18" x14ac:dyDescent="0.15">
      <c r="B30" s="18">
        <v>70</v>
      </c>
      <c r="C30" s="21" t="s">
        <v>44</v>
      </c>
      <c r="D30" s="25" t="s">
        <v>0</v>
      </c>
      <c r="E30" s="21">
        <v>0.70000000000000007</v>
      </c>
      <c r="F30" s="21" t="s">
        <v>181</v>
      </c>
      <c r="G30" s="21">
        <v>1.2372000000000001</v>
      </c>
      <c r="H30" s="21">
        <v>1.2337</v>
      </c>
      <c r="I30" s="21">
        <v>0</v>
      </c>
      <c r="J30" s="21" t="s">
        <v>182</v>
      </c>
      <c r="K30" s="21">
        <v>1.2337</v>
      </c>
      <c r="L30" s="25">
        <v>0</v>
      </c>
      <c r="M30" s="21">
        <v>-35</v>
      </c>
      <c r="N30" s="26">
        <v>-245.00000000000409</v>
      </c>
    </row>
    <row r="31" spans="2:18" x14ac:dyDescent="0.15">
      <c r="B31" s="18">
        <v>71</v>
      </c>
      <c r="C31" s="21" t="s">
        <v>44</v>
      </c>
      <c r="D31" s="25" t="s">
        <v>0</v>
      </c>
      <c r="E31" s="21">
        <v>0.70000000000000007</v>
      </c>
      <c r="F31" s="21" t="s">
        <v>183</v>
      </c>
      <c r="G31" s="21">
        <v>1.2379</v>
      </c>
      <c r="H31" s="21">
        <v>1.2334000000000001</v>
      </c>
      <c r="I31" s="21">
        <v>0</v>
      </c>
      <c r="J31" s="21" t="s">
        <v>184</v>
      </c>
      <c r="K31" s="21">
        <v>1.2334000000000001</v>
      </c>
      <c r="L31" s="25">
        <v>1.4000000000000001</v>
      </c>
      <c r="M31" s="21">
        <v>-45</v>
      </c>
      <c r="N31" s="26">
        <v>-313.59999999999644</v>
      </c>
    </row>
    <row r="32" spans="2:18" x14ac:dyDescent="0.15">
      <c r="B32" s="18">
        <v>72</v>
      </c>
      <c r="C32" s="21" t="s">
        <v>44</v>
      </c>
      <c r="D32" s="25" t="s">
        <v>2</v>
      </c>
      <c r="E32" s="21">
        <v>0.3</v>
      </c>
      <c r="F32" s="21" t="s">
        <v>185</v>
      </c>
      <c r="G32" s="21">
        <v>1.2410000000000001</v>
      </c>
      <c r="H32" s="21">
        <v>1.2353000000000001</v>
      </c>
      <c r="I32" s="21">
        <v>0</v>
      </c>
      <c r="J32" s="21" t="s">
        <v>186</v>
      </c>
      <c r="K32" s="21">
        <v>1.2353000000000001</v>
      </c>
      <c r="L32" s="25">
        <v>-3.4499999999999997</v>
      </c>
      <c r="M32" s="21">
        <v>57</v>
      </c>
      <c r="N32" s="26">
        <v>167.55000000000115</v>
      </c>
    </row>
    <row r="33" spans="2:18" x14ac:dyDescent="0.15">
      <c r="B33" s="18">
        <v>73</v>
      </c>
      <c r="C33" s="21" t="s">
        <v>44</v>
      </c>
      <c r="D33" s="25" t="s">
        <v>2</v>
      </c>
      <c r="E33" s="21">
        <v>0.2</v>
      </c>
      <c r="F33" s="21" t="s">
        <v>187</v>
      </c>
      <c r="G33" s="21">
        <v>1.2304000000000002</v>
      </c>
      <c r="H33" s="21">
        <v>1.2278</v>
      </c>
      <c r="I33" s="21">
        <v>0</v>
      </c>
      <c r="J33" s="21" t="s">
        <v>188</v>
      </c>
      <c r="K33" s="21">
        <v>1.2278</v>
      </c>
      <c r="L33" s="25">
        <v>-9.1999999999999993</v>
      </c>
      <c r="M33" s="21">
        <v>26</v>
      </c>
      <c r="N33" s="26">
        <v>42.800000000003152</v>
      </c>
    </row>
    <row r="34" spans="2:18" x14ac:dyDescent="0.15">
      <c r="B34" s="18">
        <v>74</v>
      </c>
      <c r="C34" s="21" t="s">
        <v>44</v>
      </c>
      <c r="D34" s="25" t="s">
        <v>0</v>
      </c>
      <c r="E34" s="21">
        <v>0.4</v>
      </c>
      <c r="F34" s="21" t="s">
        <v>189</v>
      </c>
      <c r="G34" s="21">
        <v>1.2198</v>
      </c>
      <c r="H34" s="21">
        <v>1.2214</v>
      </c>
      <c r="I34" s="21">
        <v>0</v>
      </c>
      <c r="J34" s="21" t="s">
        <v>190</v>
      </c>
      <c r="K34" s="21">
        <v>1.2214</v>
      </c>
      <c r="L34" s="25">
        <v>0.8</v>
      </c>
      <c r="M34" s="21">
        <v>16</v>
      </c>
      <c r="N34" s="26">
        <v>64.80000000000183</v>
      </c>
      <c r="Q34" s="7"/>
      <c r="R34" s="8"/>
    </row>
    <row r="35" spans="2:18" x14ac:dyDescent="0.15">
      <c r="B35" s="18">
        <v>75</v>
      </c>
      <c r="C35" s="21" t="s">
        <v>44</v>
      </c>
      <c r="D35" s="25" t="s">
        <v>0</v>
      </c>
      <c r="E35" s="21">
        <v>0.3</v>
      </c>
      <c r="F35" s="21" t="s">
        <v>191</v>
      </c>
      <c r="G35" s="21">
        <v>1.2218</v>
      </c>
      <c r="H35" s="21">
        <v>1.2257</v>
      </c>
      <c r="I35" s="21">
        <v>0</v>
      </c>
      <c r="J35" s="21" t="s">
        <v>192</v>
      </c>
      <c r="K35" s="21">
        <v>1.2281</v>
      </c>
      <c r="L35" s="25">
        <v>1.8000000000000003</v>
      </c>
      <c r="M35" s="21">
        <v>63</v>
      </c>
      <c r="N35" s="26">
        <v>190.79999999999919</v>
      </c>
      <c r="R35" s="4"/>
    </row>
    <row r="36" spans="2:18" x14ac:dyDescent="0.15">
      <c r="B36" s="18">
        <v>76</v>
      </c>
      <c r="C36" s="21" t="s">
        <v>44</v>
      </c>
      <c r="D36" s="25" t="s">
        <v>0</v>
      </c>
      <c r="E36" s="21">
        <v>0.6</v>
      </c>
      <c r="F36" s="21" t="s">
        <v>193</v>
      </c>
      <c r="G36" s="21">
        <v>1.2306000000000001</v>
      </c>
      <c r="H36" s="21">
        <v>1.2274</v>
      </c>
      <c r="I36" s="21">
        <v>0</v>
      </c>
      <c r="J36" s="21" t="s">
        <v>194</v>
      </c>
      <c r="K36" s="21">
        <v>1.2274</v>
      </c>
      <c r="L36" s="25">
        <v>0</v>
      </c>
      <c r="M36" s="21">
        <v>-32</v>
      </c>
      <c r="N36" s="26">
        <v>-192.00000000000551</v>
      </c>
      <c r="R36" s="4"/>
    </row>
    <row r="37" spans="2:18" x14ac:dyDescent="0.15">
      <c r="B37" s="18">
        <v>77</v>
      </c>
      <c r="C37" s="21" t="s">
        <v>44</v>
      </c>
      <c r="D37" s="25" t="s">
        <v>0</v>
      </c>
      <c r="E37" s="21">
        <v>0.1</v>
      </c>
      <c r="F37" s="21" t="s">
        <v>195</v>
      </c>
      <c r="G37" s="21">
        <v>1.2338</v>
      </c>
      <c r="H37" s="21">
        <v>1.2528000000000001</v>
      </c>
      <c r="I37" s="21">
        <v>0</v>
      </c>
      <c r="J37" s="21" t="s">
        <v>196</v>
      </c>
      <c r="K37" s="21">
        <v>1.2528000000000001</v>
      </c>
      <c r="L37" s="25">
        <v>1.0000000000000002</v>
      </c>
      <c r="M37" s="21">
        <v>190</v>
      </c>
      <c r="N37" s="26">
        <v>191.00000000000128</v>
      </c>
      <c r="R37" s="4"/>
    </row>
    <row r="38" spans="2:18" x14ac:dyDescent="0.15">
      <c r="B38" s="18">
        <v>78</v>
      </c>
      <c r="C38" s="21" t="s">
        <v>44</v>
      </c>
      <c r="D38" s="25" t="s">
        <v>2</v>
      </c>
      <c r="E38" s="21">
        <v>0.3</v>
      </c>
      <c r="F38" s="21" t="s">
        <v>197</v>
      </c>
      <c r="G38" s="21">
        <v>1.2521</v>
      </c>
      <c r="H38" s="21">
        <v>1.2490000000000001</v>
      </c>
      <c r="I38" s="21">
        <v>0</v>
      </c>
      <c r="J38" s="21" t="s">
        <v>198</v>
      </c>
      <c r="K38" s="21">
        <v>1.2490000000000001</v>
      </c>
      <c r="L38" s="25">
        <v>-6.8999999999999995</v>
      </c>
      <c r="M38" s="21">
        <v>31</v>
      </c>
      <c r="N38" s="26">
        <v>86.099999999996413</v>
      </c>
    </row>
    <row r="39" spans="2:18" x14ac:dyDescent="0.15">
      <c r="B39" s="18">
        <v>79</v>
      </c>
      <c r="C39" s="21" t="s">
        <v>44</v>
      </c>
      <c r="D39" s="25" t="s">
        <v>2</v>
      </c>
      <c r="E39" s="21">
        <v>0.2</v>
      </c>
      <c r="F39" s="21" t="s">
        <v>199</v>
      </c>
      <c r="G39" s="21">
        <v>1.2437</v>
      </c>
      <c r="H39" s="21">
        <v>1.2408000000000001</v>
      </c>
      <c r="I39" s="21">
        <v>0</v>
      </c>
      <c r="J39" s="21" t="s">
        <v>200</v>
      </c>
      <c r="K39" s="21">
        <v>1.2408000000000001</v>
      </c>
      <c r="L39" s="25">
        <v>-6.8999999999999995</v>
      </c>
      <c r="M39" s="21">
        <v>29</v>
      </c>
      <c r="N39" s="26">
        <v>51.099999999998055</v>
      </c>
    </row>
    <row r="40" spans="2:18" x14ac:dyDescent="0.15">
      <c r="B40" s="18">
        <v>80</v>
      </c>
      <c r="C40" s="21" t="s">
        <v>44</v>
      </c>
      <c r="D40" s="25" t="s">
        <v>2</v>
      </c>
      <c r="E40" s="21">
        <v>0.2</v>
      </c>
      <c r="F40" s="21" t="s">
        <v>201</v>
      </c>
      <c r="G40" s="21">
        <v>1.2302999999999999</v>
      </c>
      <c r="H40" s="21">
        <v>1.2302999999999999</v>
      </c>
      <c r="I40" s="21">
        <v>0</v>
      </c>
      <c r="J40" s="21" t="s">
        <v>202</v>
      </c>
      <c r="K40" s="21">
        <v>1.2302999999999999</v>
      </c>
      <c r="L40" s="25">
        <v>-4.5999999999999996</v>
      </c>
      <c r="M40" s="21">
        <v>0</v>
      </c>
      <c r="N40" s="26">
        <v>-4.5999999999999996</v>
      </c>
    </row>
    <row r="41" spans="2:18" x14ac:dyDescent="0.15">
      <c r="B41" s="18">
        <v>81</v>
      </c>
      <c r="C41" s="21" t="s">
        <v>44</v>
      </c>
      <c r="D41" s="25" t="s">
        <v>2</v>
      </c>
      <c r="E41" s="21">
        <v>0.4</v>
      </c>
      <c r="F41" s="21" t="s">
        <v>203</v>
      </c>
      <c r="G41" s="21">
        <v>1.2274</v>
      </c>
      <c r="H41" s="21">
        <v>1.2239</v>
      </c>
      <c r="I41" s="21">
        <v>0</v>
      </c>
      <c r="J41" s="21" t="s">
        <v>204</v>
      </c>
      <c r="K41" s="21">
        <v>1.2239</v>
      </c>
      <c r="L41" s="25">
        <v>-18.399999999999999</v>
      </c>
      <c r="M41" s="21">
        <v>35</v>
      </c>
      <c r="N41" s="26">
        <v>121.60000000000232</v>
      </c>
    </row>
    <row r="42" spans="2:18" x14ac:dyDescent="0.15">
      <c r="B42" s="18">
        <v>82</v>
      </c>
      <c r="C42" s="21" t="s">
        <v>44</v>
      </c>
      <c r="D42" s="25" t="s">
        <v>2</v>
      </c>
      <c r="E42" s="21">
        <v>0.4</v>
      </c>
      <c r="F42" s="21" t="s">
        <v>205</v>
      </c>
      <c r="G42" s="21">
        <v>1.2233000000000001</v>
      </c>
      <c r="H42" s="21">
        <v>1.2175</v>
      </c>
      <c r="I42" s="21">
        <v>0</v>
      </c>
      <c r="J42" s="21" t="s">
        <v>206</v>
      </c>
      <c r="K42" s="21">
        <v>1.2175</v>
      </c>
      <c r="L42" s="25">
        <v>-9.1999999999999993</v>
      </c>
      <c r="M42" s="21">
        <v>58</v>
      </c>
      <c r="N42" s="26">
        <v>222.80000000000109</v>
      </c>
    </row>
    <row r="43" spans="2:18" x14ac:dyDescent="0.15">
      <c r="B43" s="18"/>
      <c r="C43" s="21"/>
      <c r="D43" s="25"/>
      <c r="E43" s="21"/>
      <c r="F43" s="21"/>
      <c r="G43" s="21"/>
      <c r="H43" s="21"/>
      <c r="I43" s="21"/>
      <c r="J43" s="21"/>
      <c r="K43" s="21"/>
      <c r="L43" s="25"/>
      <c r="M43" s="21"/>
      <c r="N43" s="26"/>
    </row>
    <row r="44" spans="2:18" x14ac:dyDescent="0.15">
      <c r="B44" s="18"/>
      <c r="C44" s="21"/>
      <c r="D44" s="25"/>
      <c r="E44" s="21"/>
      <c r="F44" s="21"/>
      <c r="G44" s="21"/>
      <c r="H44" s="21"/>
      <c r="I44" s="21"/>
      <c r="J44" s="21"/>
      <c r="K44" s="21"/>
      <c r="L44" s="25"/>
      <c r="M44" s="21"/>
      <c r="N44" s="26"/>
    </row>
    <row r="45" spans="2:18" x14ac:dyDescent="0.15">
      <c r="B45" s="18"/>
      <c r="C45" s="21"/>
      <c r="D45" s="25"/>
      <c r="E45" s="21"/>
      <c r="F45" s="21"/>
      <c r="G45" s="21"/>
      <c r="H45" s="21"/>
      <c r="I45" s="21"/>
      <c r="J45" s="21"/>
      <c r="K45" s="21"/>
      <c r="L45" s="25"/>
      <c r="M45" s="21"/>
      <c r="N45" s="26"/>
    </row>
    <row r="46" spans="2:18" x14ac:dyDescent="0.15">
      <c r="B46" s="18"/>
      <c r="C46" s="21"/>
      <c r="D46" s="25"/>
      <c r="E46" s="21"/>
      <c r="F46" s="21"/>
      <c r="G46" s="21"/>
      <c r="H46" s="21"/>
      <c r="I46" s="21"/>
      <c r="J46" s="21"/>
      <c r="K46" s="21"/>
      <c r="L46" s="25"/>
      <c r="M46" s="21"/>
      <c r="N46" s="26"/>
    </row>
    <row r="47" spans="2:18" x14ac:dyDescent="0.15">
      <c r="B47" s="18"/>
      <c r="C47" s="21"/>
      <c r="D47" s="25"/>
      <c r="E47" s="21"/>
      <c r="F47" s="21"/>
      <c r="G47" s="21"/>
      <c r="H47" s="21"/>
      <c r="I47" s="21"/>
      <c r="J47" s="21"/>
      <c r="K47" s="21"/>
      <c r="L47" s="25"/>
      <c r="M47" s="21"/>
      <c r="N47" s="26"/>
    </row>
    <row r="48" spans="2:18" x14ac:dyDescent="0.15">
      <c r="B48" s="18"/>
      <c r="C48" s="21"/>
      <c r="D48" s="25"/>
      <c r="E48" s="21"/>
      <c r="F48" s="21"/>
      <c r="G48" s="21"/>
      <c r="H48" s="21"/>
      <c r="I48" s="21"/>
      <c r="J48" s="21"/>
      <c r="K48" s="21"/>
      <c r="L48" s="25"/>
      <c r="M48" s="21"/>
      <c r="N48" s="26"/>
    </row>
    <row r="49" spans="2:14" x14ac:dyDescent="0.15">
      <c r="B49" s="18"/>
      <c r="C49" s="21"/>
      <c r="D49" s="25"/>
      <c r="E49" s="21"/>
      <c r="F49" s="21"/>
      <c r="G49" s="21"/>
      <c r="H49" s="21"/>
      <c r="I49" s="21"/>
      <c r="J49" s="21"/>
      <c r="K49" s="21"/>
      <c r="L49" s="25"/>
      <c r="M49" s="21"/>
      <c r="N49" s="26"/>
    </row>
    <row r="50" spans="2:14" x14ac:dyDescent="0.15">
      <c r="B50" s="18"/>
      <c r="C50" s="21"/>
      <c r="D50" s="25"/>
      <c r="E50" s="21"/>
      <c r="F50" s="21"/>
      <c r="G50" s="21"/>
      <c r="H50" s="21"/>
      <c r="I50" s="21"/>
      <c r="J50" s="21"/>
      <c r="K50" s="21"/>
      <c r="L50" s="25"/>
      <c r="M50" s="21"/>
      <c r="N50" s="26"/>
    </row>
    <row r="51" spans="2:14" x14ac:dyDescent="0.15">
      <c r="B51" s="18"/>
      <c r="C51" s="21"/>
      <c r="D51" s="25"/>
      <c r="E51" s="21"/>
      <c r="F51" s="21"/>
      <c r="G51" s="21"/>
      <c r="H51" s="21"/>
      <c r="I51" s="21"/>
      <c r="J51" s="21"/>
      <c r="K51" s="21"/>
      <c r="L51" s="25"/>
      <c r="M51" s="21"/>
      <c r="N51" s="26"/>
    </row>
    <row r="52" spans="2:14" x14ac:dyDescent="0.15">
      <c r="B52" s="18"/>
      <c r="C52" s="21"/>
      <c r="D52" s="25"/>
      <c r="E52" s="21"/>
      <c r="F52" s="21"/>
      <c r="G52" s="21"/>
      <c r="H52" s="21"/>
      <c r="I52" s="21"/>
      <c r="J52" s="21"/>
      <c r="K52" s="21"/>
      <c r="L52" s="25"/>
      <c r="M52" s="21"/>
      <c r="N52" s="26"/>
    </row>
    <row r="53" spans="2:14" x14ac:dyDescent="0.15">
      <c r="B53" s="18"/>
      <c r="C53" s="21"/>
      <c r="D53" s="25"/>
      <c r="E53" s="21"/>
      <c r="F53" s="21"/>
      <c r="G53" s="21"/>
      <c r="H53" s="21"/>
      <c r="I53" s="21"/>
      <c r="J53" s="21"/>
      <c r="K53" s="21"/>
      <c r="L53" s="25"/>
      <c r="M53" s="21"/>
      <c r="N53" s="26"/>
    </row>
    <row r="54" spans="2:14" x14ac:dyDescent="0.15">
      <c r="B54" s="18"/>
      <c r="C54" s="21"/>
      <c r="D54" s="25"/>
      <c r="E54" s="21"/>
      <c r="F54" s="21"/>
      <c r="G54" s="21"/>
      <c r="H54" s="21"/>
      <c r="I54" s="21"/>
      <c r="J54" s="21"/>
      <c r="K54" s="21"/>
      <c r="L54" s="25"/>
      <c r="M54" s="21"/>
      <c r="N54" s="26"/>
    </row>
    <row r="55" spans="2:14" x14ac:dyDescent="0.15">
      <c r="B55" s="18"/>
      <c r="C55" s="21"/>
      <c r="D55" s="25"/>
      <c r="E55" s="21"/>
      <c r="F55" s="21"/>
      <c r="G55" s="21"/>
      <c r="H55" s="21"/>
      <c r="I55" s="21"/>
      <c r="J55" s="21"/>
      <c r="K55" s="21"/>
      <c r="L55" s="25"/>
      <c r="M55" s="21"/>
      <c r="N55" s="26"/>
    </row>
    <row r="56" spans="2:14" x14ac:dyDescent="0.15">
      <c r="B56" s="18"/>
      <c r="C56" s="21"/>
      <c r="D56" s="25"/>
      <c r="E56" s="21"/>
      <c r="F56" s="21"/>
      <c r="G56" s="21"/>
      <c r="H56" s="21"/>
      <c r="I56" s="21"/>
      <c r="J56" s="21"/>
      <c r="K56" s="21"/>
      <c r="L56" s="25"/>
      <c r="M56" s="21"/>
      <c r="N56" s="26"/>
    </row>
    <row r="57" spans="2:14" x14ac:dyDescent="0.15">
      <c r="B57" s="18"/>
      <c r="C57" s="21"/>
      <c r="D57" s="25"/>
      <c r="E57" s="21"/>
      <c r="F57" s="21"/>
      <c r="G57" s="21"/>
      <c r="H57" s="21"/>
      <c r="I57" s="21"/>
      <c r="J57" s="21"/>
      <c r="K57" s="21"/>
      <c r="L57" s="25"/>
      <c r="M57" s="21"/>
      <c r="N57" s="26"/>
    </row>
    <row r="58" spans="2:14" x14ac:dyDescent="0.15">
      <c r="B58" s="18"/>
      <c r="C58" s="21"/>
      <c r="D58" s="25"/>
      <c r="E58" s="21"/>
      <c r="F58" s="21"/>
      <c r="G58" s="21"/>
      <c r="H58" s="21"/>
      <c r="I58" s="21"/>
      <c r="J58" s="21"/>
      <c r="K58" s="21"/>
      <c r="L58" s="25"/>
      <c r="M58" s="21"/>
      <c r="N58" s="26"/>
    </row>
    <row r="59" spans="2:14" x14ac:dyDescent="0.15">
      <c r="B59" s="18"/>
      <c r="C59" s="21"/>
      <c r="D59" s="25"/>
      <c r="E59" s="21"/>
      <c r="F59" s="21"/>
      <c r="G59" s="21"/>
      <c r="H59" s="21"/>
      <c r="I59" s="21"/>
      <c r="J59" s="21"/>
      <c r="K59" s="21"/>
      <c r="L59" s="25"/>
      <c r="M59" s="21"/>
      <c r="N59" s="26"/>
    </row>
    <row r="60" spans="2:14" x14ac:dyDescent="0.15">
      <c r="B60" s="18"/>
      <c r="C60" s="21"/>
      <c r="D60" s="25"/>
      <c r="E60" s="21"/>
      <c r="F60" s="21"/>
      <c r="G60" s="21"/>
      <c r="H60" s="21"/>
      <c r="I60" s="21"/>
      <c r="J60" s="21"/>
      <c r="K60" s="21"/>
      <c r="L60" s="25"/>
      <c r="M60" s="21"/>
      <c r="N60" s="26"/>
    </row>
    <row r="93" spans="2:14" x14ac:dyDescent="0.15">
      <c r="B93" s="18"/>
      <c r="C93" s="21"/>
      <c r="D93" s="25"/>
      <c r="E93" s="21"/>
      <c r="F93" s="21"/>
      <c r="G93" s="21"/>
      <c r="H93" s="21"/>
      <c r="I93" s="21"/>
      <c r="J93" s="21"/>
      <c r="K93" s="21"/>
      <c r="L93" s="25"/>
      <c r="M93" s="21"/>
      <c r="N93" s="26"/>
    </row>
    <row r="94" spans="2:14" x14ac:dyDescent="0.15">
      <c r="B94" s="18"/>
      <c r="C94" s="21"/>
      <c r="D94" s="25"/>
      <c r="E94" s="21"/>
      <c r="F94" s="21"/>
      <c r="G94" s="21"/>
      <c r="H94" s="21"/>
      <c r="I94" s="21"/>
      <c r="J94" s="21"/>
      <c r="K94" s="21"/>
      <c r="L94" s="25"/>
      <c r="M94" s="21"/>
      <c r="N94" s="26"/>
    </row>
    <row r="95" spans="2:14" s="44" customFormat="1" x14ac:dyDescent="0.15">
      <c r="B95" s="40"/>
      <c r="C95" s="41"/>
      <c r="D95" s="42"/>
      <c r="E95" s="41"/>
      <c r="F95" s="41"/>
      <c r="G95" s="41"/>
      <c r="H95" s="41"/>
      <c r="I95" s="41"/>
      <c r="J95" s="41"/>
      <c r="K95" s="41"/>
      <c r="L95" s="42"/>
      <c r="M95" s="41"/>
      <c r="N95" s="43"/>
    </row>
    <row r="96" spans="2:14" x14ac:dyDescent="0.15">
      <c r="B96" s="24"/>
      <c r="C96" s="21"/>
      <c r="D96" s="25"/>
      <c r="E96" s="21"/>
      <c r="F96" s="21"/>
      <c r="G96" s="21"/>
      <c r="H96" s="21"/>
      <c r="I96" s="21"/>
      <c r="J96" s="21"/>
      <c r="K96" s="21"/>
      <c r="L96" s="25"/>
      <c r="M96" s="21"/>
      <c r="N96" s="26"/>
    </row>
    <row r="97" spans="2:14" x14ac:dyDescent="0.15">
      <c r="B97" s="24"/>
      <c r="C97" s="21"/>
      <c r="D97" s="25"/>
      <c r="E97" s="21"/>
      <c r="F97" s="21"/>
      <c r="G97" s="21"/>
      <c r="H97" s="21"/>
      <c r="I97" s="21"/>
      <c r="J97" s="21"/>
      <c r="K97" s="21"/>
      <c r="L97" s="25"/>
      <c r="M97" s="21"/>
      <c r="N97" s="26"/>
    </row>
    <row r="98" spans="2:14" x14ac:dyDescent="0.15">
      <c r="B98" s="24"/>
      <c r="C98" s="21"/>
      <c r="D98" s="25"/>
      <c r="E98" s="21"/>
      <c r="F98" s="21"/>
      <c r="G98" s="21"/>
      <c r="H98" s="21"/>
      <c r="I98" s="21"/>
      <c r="J98" s="21"/>
      <c r="K98" s="21"/>
      <c r="L98" s="25"/>
      <c r="M98" s="21"/>
      <c r="N98" s="26"/>
    </row>
    <row r="99" spans="2:14" x14ac:dyDescent="0.15">
      <c r="B99" s="24"/>
      <c r="C99" s="21"/>
      <c r="D99" s="25"/>
      <c r="E99" s="21"/>
      <c r="F99" s="21"/>
      <c r="G99" s="21"/>
      <c r="H99" s="21"/>
      <c r="I99" s="21"/>
      <c r="J99" s="21"/>
      <c r="K99" s="21"/>
      <c r="L99" s="25"/>
      <c r="M99" s="21"/>
      <c r="N99" s="26"/>
    </row>
    <row r="100" spans="2:14" x14ac:dyDescent="0.15">
      <c r="B100" s="24"/>
      <c r="C100" s="21"/>
      <c r="D100" s="25"/>
      <c r="E100" s="21"/>
      <c r="F100" s="21"/>
      <c r="G100" s="21"/>
      <c r="H100" s="21"/>
      <c r="I100" s="21"/>
      <c r="J100" s="21"/>
      <c r="K100" s="21"/>
      <c r="L100" s="25"/>
      <c r="M100" s="21"/>
      <c r="N100" s="26"/>
    </row>
    <row r="101" spans="2:14" x14ac:dyDescent="0.15">
      <c r="B101" s="24"/>
      <c r="C101" s="21"/>
      <c r="D101" s="25"/>
      <c r="E101" s="21"/>
      <c r="F101" s="21"/>
      <c r="G101" s="21"/>
      <c r="H101" s="21"/>
      <c r="I101" s="21"/>
      <c r="J101" s="21"/>
      <c r="K101" s="21"/>
      <c r="L101" s="25"/>
      <c r="M101" s="21"/>
      <c r="N101" s="26"/>
    </row>
    <row r="102" spans="2:14" x14ac:dyDescent="0.15">
      <c r="B102" s="24"/>
      <c r="C102" s="21"/>
      <c r="D102" s="25"/>
      <c r="E102" s="21"/>
      <c r="F102" s="21"/>
      <c r="G102" s="21"/>
      <c r="H102" s="21"/>
      <c r="I102" s="21"/>
      <c r="J102" s="21"/>
      <c r="K102" s="21"/>
      <c r="L102" s="25"/>
      <c r="M102" s="21"/>
      <c r="N102" s="26"/>
    </row>
    <row r="103" spans="2:14" x14ac:dyDescent="0.15">
      <c r="B103" s="24"/>
      <c r="C103" s="21"/>
      <c r="D103" s="25"/>
      <c r="E103" s="21"/>
      <c r="F103" s="21"/>
      <c r="G103" s="21"/>
      <c r="H103" s="21"/>
      <c r="I103" s="21"/>
      <c r="J103" s="21"/>
      <c r="K103" s="21"/>
      <c r="L103" s="25"/>
      <c r="M103" s="21"/>
      <c r="N103" s="26"/>
    </row>
    <row r="104" spans="2:14" x14ac:dyDescent="0.15">
      <c r="B104" s="24"/>
      <c r="C104" s="21"/>
      <c r="D104" s="25"/>
      <c r="E104" s="21"/>
      <c r="F104" s="21"/>
      <c r="G104" s="21"/>
      <c r="H104" s="21"/>
      <c r="I104" s="21"/>
      <c r="J104" s="21"/>
      <c r="K104" s="21"/>
      <c r="L104" s="25"/>
      <c r="M104" s="21"/>
      <c r="N104" s="26"/>
    </row>
    <row r="105" spans="2:14" x14ac:dyDescent="0.15">
      <c r="B105" s="24"/>
      <c r="C105" s="21"/>
      <c r="D105" s="25"/>
      <c r="E105" s="21"/>
      <c r="F105" s="21"/>
      <c r="G105" s="21"/>
      <c r="H105" s="21"/>
      <c r="I105" s="21"/>
      <c r="J105" s="21"/>
      <c r="K105" s="21"/>
      <c r="L105" s="25"/>
      <c r="M105" s="21"/>
      <c r="N105" s="26"/>
    </row>
    <row r="106" spans="2:14" x14ac:dyDescent="0.15">
      <c r="B106" s="24"/>
      <c r="C106" s="21"/>
      <c r="D106" s="25"/>
      <c r="E106" s="21"/>
      <c r="F106" s="21"/>
      <c r="G106" s="21"/>
      <c r="H106" s="21"/>
      <c r="I106" s="21"/>
      <c r="J106" s="21"/>
      <c r="K106" s="21"/>
      <c r="L106" s="25"/>
      <c r="M106" s="21"/>
      <c r="N106" s="26"/>
    </row>
    <row r="107" spans="2:14" x14ac:dyDescent="0.15">
      <c r="B107" s="24"/>
      <c r="C107" s="21"/>
      <c r="D107" s="25"/>
      <c r="E107" s="21"/>
      <c r="F107" s="21"/>
      <c r="G107" s="21"/>
      <c r="H107" s="21"/>
      <c r="I107" s="21"/>
      <c r="J107" s="21"/>
      <c r="K107" s="21"/>
      <c r="L107" s="25"/>
      <c r="M107" s="21"/>
      <c r="N107" s="26"/>
    </row>
    <row r="108" spans="2:14" x14ac:dyDescent="0.15">
      <c r="B108" s="24"/>
      <c r="C108" s="21"/>
      <c r="D108" s="25"/>
      <c r="E108" s="21"/>
      <c r="F108" s="21"/>
      <c r="G108" s="21"/>
      <c r="H108" s="21"/>
      <c r="I108" s="21"/>
      <c r="J108" s="21"/>
      <c r="K108" s="21"/>
      <c r="L108" s="25"/>
      <c r="M108" s="21"/>
      <c r="N108" s="26"/>
    </row>
    <row r="109" spans="2:14" x14ac:dyDescent="0.15">
      <c r="B109" s="24"/>
      <c r="C109" s="21"/>
      <c r="D109" s="25"/>
      <c r="E109" s="21"/>
      <c r="F109" s="21"/>
      <c r="G109" s="21"/>
      <c r="H109" s="21"/>
      <c r="I109" s="21"/>
      <c r="J109" s="21"/>
      <c r="K109" s="21"/>
      <c r="L109" s="25"/>
      <c r="M109" s="21"/>
      <c r="N109" s="26"/>
    </row>
    <row r="110" spans="2:14" x14ac:dyDescent="0.15">
      <c r="B110" s="24"/>
      <c r="C110" s="21"/>
      <c r="D110" s="25"/>
      <c r="E110" s="21"/>
      <c r="F110" s="21"/>
      <c r="G110" s="21"/>
      <c r="H110" s="21"/>
      <c r="I110" s="21"/>
      <c r="J110" s="21"/>
      <c r="K110" s="21"/>
      <c r="L110" s="25"/>
      <c r="M110" s="21"/>
      <c r="N110" s="26"/>
    </row>
    <row r="111" spans="2:14" x14ac:dyDescent="0.15">
      <c r="B111" s="24"/>
      <c r="C111" s="21"/>
      <c r="D111" s="25"/>
      <c r="E111" s="21"/>
      <c r="F111" s="21"/>
      <c r="G111" s="21"/>
      <c r="H111" s="21"/>
      <c r="I111" s="21"/>
      <c r="J111" s="21"/>
      <c r="K111" s="21"/>
      <c r="L111" s="25"/>
      <c r="M111" s="21"/>
      <c r="N111" s="26"/>
    </row>
    <row r="112" spans="2:14" x14ac:dyDescent="0.15">
      <c r="B112" s="24"/>
      <c r="C112" s="21"/>
      <c r="D112" s="25"/>
      <c r="E112" s="21"/>
      <c r="F112" s="21"/>
      <c r="G112" s="21"/>
      <c r="H112" s="21"/>
      <c r="I112" s="21"/>
      <c r="J112" s="21"/>
      <c r="K112" s="21"/>
      <c r="L112" s="25"/>
      <c r="M112" s="21"/>
      <c r="N112" s="26"/>
    </row>
    <row r="113" spans="2:14" x14ac:dyDescent="0.15">
      <c r="B113" s="24"/>
      <c r="C113" s="21"/>
      <c r="D113" s="25"/>
      <c r="E113" s="21"/>
      <c r="F113" s="21"/>
      <c r="G113" s="21"/>
      <c r="H113" s="21"/>
      <c r="I113" s="21"/>
      <c r="J113" s="21"/>
      <c r="K113" s="21"/>
      <c r="L113" s="25"/>
      <c r="M113" s="21"/>
      <c r="N113" s="26"/>
    </row>
    <row r="114" spans="2:14" x14ac:dyDescent="0.15">
      <c r="B114" s="24"/>
      <c r="C114" s="21"/>
      <c r="D114" s="25"/>
      <c r="E114" s="21"/>
      <c r="F114" s="21"/>
      <c r="G114" s="21"/>
      <c r="H114" s="21"/>
      <c r="I114" s="21"/>
      <c r="J114" s="21"/>
      <c r="K114" s="21"/>
      <c r="L114" s="25"/>
      <c r="M114" s="21"/>
      <c r="N114" s="26"/>
    </row>
    <row r="115" spans="2:14" x14ac:dyDescent="0.15">
      <c r="B115" s="24"/>
      <c r="C115" s="21"/>
      <c r="D115" s="25"/>
      <c r="E115" s="21"/>
      <c r="F115" s="21"/>
      <c r="G115" s="21"/>
      <c r="H115" s="21"/>
      <c r="I115" s="21"/>
      <c r="J115" s="21"/>
      <c r="K115" s="21"/>
      <c r="L115" s="25"/>
      <c r="M115" s="21"/>
      <c r="N115" s="26"/>
    </row>
    <row r="116" spans="2:14" x14ac:dyDescent="0.15">
      <c r="B116" s="24"/>
      <c r="C116" s="21"/>
      <c r="D116" s="25"/>
      <c r="E116" s="21"/>
      <c r="F116" s="21"/>
      <c r="G116" s="21"/>
      <c r="H116" s="21"/>
      <c r="I116" s="21"/>
      <c r="J116" s="21"/>
      <c r="K116" s="21"/>
      <c r="L116" s="25"/>
      <c r="M116" s="21"/>
      <c r="N116" s="26"/>
    </row>
    <row r="117" spans="2:14" x14ac:dyDescent="0.15">
      <c r="B117" s="24"/>
      <c r="C117" s="21"/>
      <c r="D117" s="25"/>
      <c r="E117" s="21"/>
      <c r="F117" s="21"/>
      <c r="G117" s="21"/>
      <c r="H117" s="21"/>
      <c r="I117" s="21"/>
      <c r="J117" s="21"/>
      <c r="K117" s="21"/>
      <c r="L117" s="25"/>
      <c r="M117" s="21"/>
      <c r="N117" s="26"/>
    </row>
    <row r="118" spans="2:14" x14ac:dyDescent="0.15">
      <c r="B118" s="24"/>
      <c r="C118" s="21"/>
      <c r="D118" s="25"/>
      <c r="E118" s="21"/>
      <c r="F118" s="21"/>
      <c r="G118" s="21"/>
      <c r="H118" s="21"/>
      <c r="I118" s="21"/>
      <c r="J118" s="21"/>
      <c r="K118" s="21"/>
      <c r="L118" s="25"/>
      <c r="M118" s="21"/>
      <c r="N118" s="26"/>
    </row>
    <row r="119" spans="2:14" x14ac:dyDescent="0.15">
      <c r="B119" s="24"/>
      <c r="C119" s="21"/>
      <c r="D119" s="25"/>
      <c r="E119" s="21"/>
      <c r="F119" s="21"/>
      <c r="G119" s="21"/>
      <c r="H119" s="21"/>
      <c r="I119" s="21"/>
      <c r="J119" s="21"/>
      <c r="K119" s="21"/>
      <c r="L119" s="25"/>
      <c r="M119" s="21"/>
      <c r="N119" s="26"/>
    </row>
    <row r="120" spans="2:14" x14ac:dyDescent="0.15">
      <c r="B120" s="24"/>
      <c r="C120" s="21"/>
      <c r="D120" s="25"/>
      <c r="E120" s="21"/>
      <c r="F120" s="21"/>
      <c r="G120" s="21"/>
      <c r="H120" s="21"/>
      <c r="I120" s="21"/>
      <c r="J120" s="21"/>
      <c r="K120" s="21"/>
      <c r="L120" s="25"/>
      <c r="M120" s="21"/>
      <c r="N120" s="26"/>
    </row>
    <row r="121" spans="2:14" x14ac:dyDescent="0.15">
      <c r="B121" s="24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6"/>
    </row>
    <row r="122" spans="2:14" x14ac:dyDescent="0.15">
      <c r="B122" s="24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6"/>
    </row>
    <row r="123" spans="2:14" x14ac:dyDescent="0.15">
      <c r="B123" s="24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6"/>
    </row>
    <row r="124" spans="2:14" x14ac:dyDescent="0.15">
      <c r="B124" s="24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6"/>
    </row>
    <row r="125" spans="2:14" x14ac:dyDescent="0.15">
      <c r="B125" s="24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6"/>
    </row>
    <row r="126" spans="2:14" x14ac:dyDescent="0.15">
      <c r="B126" s="24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6"/>
    </row>
    <row r="127" spans="2:14" x14ac:dyDescent="0.15">
      <c r="B127" s="24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6"/>
    </row>
    <row r="128" spans="2:14" x14ac:dyDescent="0.15">
      <c r="B128" s="24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6"/>
    </row>
    <row r="129" spans="2:14" x14ac:dyDescent="0.15">
      <c r="B129" s="24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6"/>
    </row>
    <row r="130" spans="2:14" x14ac:dyDescent="0.15">
      <c r="B130" s="24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6"/>
    </row>
    <row r="131" spans="2:14" x14ac:dyDescent="0.15">
      <c r="B131" s="24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6"/>
    </row>
    <row r="132" spans="2:14" x14ac:dyDescent="0.15">
      <c r="B132" s="24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6"/>
    </row>
    <row r="133" spans="2:14" x14ac:dyDescent="0.15">
      <c r="B133" s="24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6"/>
    </row>
    <row r="134" spans="2:14" x14ac:dyDescent="0.15">
      <c r="B134" s="24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6"/>
    </row>
    <row r="135" spans="2:14" x14ac:dyDescent="0.15">
      <c r="B135" s="24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6"/>
    </row>
    <row r="136" spans="2:14" x14ac:dyDescent="0.15">
      <c r="B136" s="24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6"/>
    </row>
    <row r="137" spans="2:14" x14ac:dyDescent="0.15">
      <c r="B137" s="24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6"/>
    </row>
    <row r="138" spans="2:14" x14ac:dyDescent="0.15">
      <c r="B138" s="24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6"/>
    </row>
    <row r="139" spans="2:14" x14ac:dyDescent="0.15">
      <c r="B139" s="24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6"/>
    </row>
    <row r="140" spans="2:14" x14ac:dyDescent="0.15">
      <c r="B140" s="24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6"/>
    </row>
    <row r="141" spans="2:14" x14ac:dyDescent="0.15">
      <c r="B141" s="24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6"/>
    </row>
    <row r="142" spans="2:14" x14ac:dyDescent="0.15">
      <c r="B142" s="24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6"/>
    </row>
    <row r="143" spans="2:14" x14ac:dyDescent="0.15">
      <c r="B143" s="24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6"/>
    </row>
    <row r="144" spans="2:14" x14ac:dyDescent="0.15">
      <c r="B144" s="24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6"/>
    </row>
    <row r="145" spans="2:14" x14ac:dyDescent="0.15">
      <c r="B145" s="24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6"/>
    </row>
    <row r="146" spans="2:14" x14ac:dyDescent="0.15">
      <c r="B146" s="24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6"/>
    </row>
    <row r="147" spans="2:14" x14ac:dyDescent="0.15">
      <c r="B147" s="24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6"/>
    </row>
    <row r="148" spans="2:14" x14ac:dyDescent="0.15">
      <c r="B148" s="24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6"/>
    </row>
    <row r="149" spans="2:14" x14ac:dyDescent="0.15">
      <c r="B149" s="24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6"/>
    </row>
    <row r="150" spans="2:14" x14ac:dyDescent="0.15">
      <c r="B150" s="24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6"/>
    </row>
    <row r="151" spans="2:14" x14ac:dyDescent="0.15">
      <c r="B151" s="24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6"/>
    </row>
    <row r="152" spans="2:14" x14ac:dyDescent="0.15">
      <c r="B152" s="24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6"/>
    </row>
    <row r="153" spans="2:14" x14ac:dyDescent="0.15">
      <c r="B153" s="24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6"/>
    </row>
    <row r="154" spans="2:14" x14ac:dyDescent="0.15">
      <c r="B154" s="24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6"/>
    </row>
    <row r="155" spans="2:14" x14ac:dyDescent="0.15">
      <c r="B155" s="24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6"/>
    </row>
    <row r="156" spans="2:14" x14ac:dyDescent="0.15">
      <c r="B156" s="24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6"/>
    </row>
    <row r="157" spans="2:14" x14ac:dyDescent="0.15">
      <c r="B157" s="24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6"/>
    </row>
    <row r="158" spans="2:14" x14ac:dyDescent="0.15">
      <c r="B158" s="24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6"/>
    </row>
    <row r="159" spans="2:14" x14ac:dyDescent="0.15">
      <c r="B159" s="24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6"/>
    </row>
    <row r="160" spans="2:14" x14ac:dyDescent="0.15">
      <c r="B160" s="24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6"/>
    </row>
    <row r="161" spans="2:14" x14ac:dyDescent="0.15">
      <c r="B161" s="24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6"/>
    </row>
    <row r="162" spans="2:14" x14ac:dyDescent="0.15">
      <c r="B162" s="24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6"/>
    </row>
    <row r="163" spans="2:14" x14ac:dyDescent="0.15">
      <c r="B163" s="24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6"/>
    </row>
    <row r="164" spans="2:14" x14ac:dyDescent="0.15">
      <c r="B164" s="24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6"/>
    </row>
    <row r="165" spans="2:14" x14ac:dyDescent="0.15">
      <c r="B165" s="24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6"/>
    </row>
    <row r="166" spans="2:14" x14ac:dyDescent="0.15">
      <c r="B166" s="24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6"/>
    </row>
    <row r="167" spans="2:14" x14ac:dyDescent="0.15">
      <c r="B167" s="24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6"/>
    </row>
    <row r="168" spans="2:14" x14ac:dyDescent="0.15">
      <c r="B168" s="24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6"/>
    </row>
    <row r="169" spans="2:14" x14ac:dyDescent="0.15">
      <c r="B169" s="24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6"/>
    </row>
    <row r="170" spans="2:14" x14ac:dyDescent="0.15">
      <c r="B170" s="24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6"/>
    </row>
    <row r="171" spans="2:14" x14ac:dyDescent="0.15">
      <c r="B171" s="24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6"/>
    </row>
    <row r="172" spans="2:14" x14ac:dyDescent="0.15">
      <c r="B172" s="24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6"/>
    </row>
    <row r="173" spans="2:14" x14ac:dyDescent="0.15">
      <c r="B173" s="24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6"/>
    </row>
    <row r="174" spans="2:14" x14ac:dyDescent="0.15">
      <c r="B174" s="24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6"/>
    </row>
    <row r="175" spans="2:14" x14ac:dyDescent="0.15">
      <c r="B175" s="24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6"/>
    </row>
    <row r="176" spans="2:14" x14ac:dyDescent="0.15">
      <c r="B176" s="24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6"/>
    </row>
    <row r="177" spans="2:14" x14ac:dyDescent="0.15">
      <c r="B177" s="24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6"/>
    </row>
    <row r="178" spans="2:14" x14ac:dyDescent="0.15">
      <c r="B178" s="24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6"/>
    </row>
    <row r="179" spans="2:14" x14ac:dyDescent="0.15">
      <c r="B179" s="24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6"/>
    </row>
    <row r="180" spans="2:14" x14ac:dyDescent="0.15">
      <c r="B180" s="24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6"/>
    </row>
    <row r="181" spans="2:14" x14ac:dyDescent="0.15">
      <c r="B181" s="24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6"/>
    </row>
    <row r="182" spans="2:14" x14ac:dyDescent="0.15">
      <c r="B182" s="24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6"/>
    </row>
    <row r="183" spans="2:14" x14ac:dyDescent="0.15">
      <c r="B183" s="24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6"/>
    </row>
    <row r="184" spans="2:14" x14ac:dyDescent="0.15">
      <c r="B184" s="24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6"/>
    </row>
    <row r="185" spans="2:14" x14ac:dyDescent="0.15">
      <c r="B185" s="24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6"/>
    </row>
    <row r="186" spans="2:14" x14ac:dyDescent="0.15">
      <c r="B186" s="24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6"/>
    </row>
    <row r="187" spans="2:14" x14ac:dyDescent="0.15">
      <c r="B187" s="24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6"/>
    </row>
    <row r="188" spans="2:14" x14ac:dyDescent="0.15">
      <c r="B188" s="24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6"/>
    </row>
    <row r="189" spans="2:14" x14ac:dyDescent="0.15">
      <c r="B189" s="24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6"/>
    </row>
    <row r="190" spans="2:14" x14ac:dyDescent="0.15">
      <c r="B190" s="24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6"/>
    </row>
    <row r="191" spans="2:14" x14ac:dyDescent="0.15">
      <c r="B191" s="24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6"/>
    </row>
    <row r="192" spans="2:14" x14ac:dyDescent="0.15">
      <c r="B192" s="24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6"/>
    </row>
    <row r="193" spans="2:14" x14ac:dyDescent="0.15">
      <c r="B193" s="24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6"/>
    </row>
    <row r="194" spans="2:14" x14ac:dyDescent="0.15">
      <c r="B194" s="24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6"/>
    </row>
    <row r="195" spans="2:14" x14ac:dyDescent="0.15">
      <c r="B195" s="24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6"/>
    </row>
    <row r="196" spans="2:14" x14ac:dyDescent="0.15">
      <c r="B196" s="24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6"/>
    </row>
    <row r="197" spans="2:14" x14ac:dyDescent="0.15">
      <c r="B197" s="24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6"/>
    </row>
    <row r="198" spans="2:14" x14ac:dyDescent="0.15">
      <c r="B198" s="24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6"/>
    </row>
    <row r="199" spans="2:14" x14ac:dyDescent="0.15">
      <c r="B199" s="24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6"/>
    </row>
    <row r="200" spans="2:14" x14ac:dyDescent="0.15">
      <c r="B200" s="24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6"/>
    </row>
    <row r="201" spans="2:14" x14ac:dyDescent="0.15">
      <c r="B201" s="24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6"/>
    </row>
    <row r="202" spans="2:14" x14ac:dyDescent="0.15">
      <c r="B202" s="24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6"/>
    </row>
    <row r="203" spans="2:14" x14ac:dyDescent="0.15">
      <c r="B203" s="24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6"/>
    </row>
    <row r="204" spans="2:14" x14ac:dyDescent="0.15">
      <c r="B204" s="24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6"/>
    </row>
    <row r="205" spans="2:14" x14ac:dyDescent="0.15">
      <c r="B205" s="24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6"/>
    </row>
    <row r="206" spans="2:14" x14ac:dyDescent="0.15">
      <c r="B206" s="24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6"/>
    </row>
    <row r="207" spans="2:14" x14ac:dyDescent="0.15">
      <c r="B207" s="24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6"/>
    </row>
    <row r="208" spans="2:14" x14ac:dyDescent="0.15">
      <c r="B208" s="24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6"/>
    </row>
    <row r="209" spans="2:14" x14ac:dyDescent="0.15">
      <c r="B209" s="24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6"/>
    </row>
    <row r="210" spans="2:14" x14ac:dyDescent="0.15">
      <c r="B210" s="24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6"/>
    </row>
    <row r="211" spans="2:14" x14ac:dyDescent="0.15">
      <c r="B211" s="24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6"/>
    </row>
    <row r="212" spans="2:14" x14ac:dyDescent="0.15">
      <c r="B212" s="24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6"/>
    </row>
    <row r="213" spans="2:14" x14ac:dyDescent="0.15">
      <c r="B213" s="24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6"/>
    </row>
    <row r="214" spans="2:14" x14ac:dyDescent="0.15">
      <c r="B214" s="24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6"/>
    </row>
    <row r="215" spans="2:14" x14ac:dyDescent="0.15">
      <c r="B215" s="24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6"/>
    </row>
    <row r="216" spans="2:14" x14ac:dyDescent="0.15">
      <c r="B216" s="24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6"/>
    </row>
    <row r="217" spans="2:14" x14ac:dyDescent="0.15">
      <c r="B217" s="24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6"/>
    </row>
    <row r="218" spans="2:14" x14ac:dyDescent="0.15">
      <c r="B218" s="24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6"/>
    </row>
    <row r="219" spans="2:14" x14ac:dyDescent="0.15">
      <c r="B219" s="24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6"/>
    </row>
    <row r="220" spans="2:14" x14ac:dyDescent="0.15">
      <c r="B220" s="24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6"/>
    </row>
    <row r="221" spans="2:14" x14ac:dyDescent="0.15">
      <c r="B221" s="24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6"/>
    </row>
    <row r="222" spans="2:14" x14ac:dyDescent="0.15">
      <c r="B222" s="24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6"/>
    </row>
    <row r="223" spans="2:14" x14ac:dyDescent="0.15">
      <c r="B223" s="24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6"/>
    </row>
    <row r="224" spans="2:14" x14ac:dyDescent="0.15">
      <c r="B224" s="24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6"/>
    </row>
    <row r="225" spans="2:14" x14ac:dyDescent="0.15">
      <c r="B225" s="24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6"/>
    </row>
    <row r="226" spans="2:14" x14ac:dyDescent="0.15">
      <c r="B226" s="24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6"/>
    </row>
    <row r="227" spans="2:14" x14ac:dyDescent="0.15">
      <c r="B227" s="24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6"/>
    </row>
    <row r="228" spans="2:14" x14ac:dyDescent="0.15">
      <c r="B228" s="24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6"/>
    </row>
    <row r="229" spans="2:14" x14ac:dyDescent="0.15">
      <c r="B229" s="24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6"/>
    </row>
    <row r="230" spans="2:14" x14ac:dyDescent="0.15">
      <c r="B230" s="24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6"/>
    </row>
    <row r="231" spans="2:14" x14ac:dyDescent="0.15">
      <c r="B231" s="24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6"/>
    </row>
    <row r="232" spans="2:14" x14ac:dyDescent="0.15">
      <c r="B232" s="24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6"/>
    </row>
    <row r="233" spans="2:14" x14ac:dyDescent="0.15">
      <c r="B233" s="24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6"/>
    </row>
    <row r="234" spans="2:14" x14ac:dyDescent="0.15">
      <c r="B234" s="24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6"/>
    </row>
    <row r="235" spans="2:14" x14ac:dyDescent="0.15">
      <c r="B235" s="24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6"/>
    </row>
    <row r="236" spans="2:14" x14ac:dyDescent="0.15">
      <c r="B236" s="24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6"/>
    </row>
    <row r="237" spans="2:14" x14ac:dyDescent="0.15">
      <c r="B237" s="24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6"/>
    </row>
    <row r="238" spans="2:14" x14ac:dyDescent="0.15">
      <c r="B238" s="24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6"/>
    </row>
    <row r="239" spans="2:14" x14ac:dyDescent="0.15">
      <c r="B239" s="24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6"/>
    </row>
    <row r="240" spans="2:14" x14ac:dyDescent="0.15">
      <c r="B240" s="24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6"/>
    </row>
    <row r="241" spans="2:14" x14ac:dyDescent="0.15">
      <c r="B241" s="24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6"/>
    </row>
    <row r="242" spans="2:14" x14ac:dyDescent="0.15">
      <c r="B242" s="24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6"/>
    </row>
    <row r="243" spans="2:14" x14ac:dyDescent="0.15">
      <c r="B243" s="24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6"/>
    </row>
    <row r="244" spans="2:14" x14ac:dyDescent="0.15">
      <c r="B244" s="24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6"/>
    </row>
    <row r="245" spans="2:14" x14ac:dyDescent="0.15">
      <c r="B245" s="24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6"/>
    </row>
    <row r="246" spans="2:14" x14ac:dyDescent="0.15">
      <c r="B246" s="24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6"/>
    </row>
    <row r="247" spans="2:14" x14ac:dyDescent="0.15">
      <c r="B247" s="24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6"/>
    </row>
    <row r="248" spans="2:14" x14ac:dyDescent="0.15">
      <c r="B248" s="24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6"/>
    </row>
    <row r="249" spans="2:14" x14ac:dyDescent="0.15">
      <c r="B249" s="24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6"/>
    </row>
    <row r="250" spans="2:14" x14ac:dyDescent="0.15">
      <c r="B250" s="24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6"/>
    </row>
    <row r="251" spans="2:14" x14ac:dyDescent="0.15">
      <c r="B251" s="24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6"/>
    </row>
    <row r="252" spans="2:14" x14ac:dyDescent="0.15">
      <c r="B252" s="24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6"/>
    </row>
    <row r="253" spans="2:14" x14ac:dyDescent="0.15">
      <c r="B253" s="24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6"/>
    </row>
    <row r="254" spans="2:14" x14ac:dyDescent="0.15">
      <c r="B254" s="24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6"/>
    </row>
    <row r="255" spans="2:14" x14ac:dyDescent="0.15">
      <c r="B255" s="24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6"/>
    </row>
    <row r="256" spans="2:14" x14ac:dyDescent="0.15">
      <c r="B256" s="24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6"/>
    </row>
    <row r="257" spans="2:14" x14ac:dyDescent="0.15">
      <c r="B257" s="24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6"/>
    </row>
    <row r="258" spans="2:14" x14ac:dyDescent="0.15">
      <c r="B258" s="24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6"/>
    </row>
    <row r="259" spans="2:14" x14ac:dyDescent="0.15">
      <c r="B259" s="24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6"/>
    </row>
    <row r="260" spans="2:14" x14ac:dyDescent="0.15">
      <c r="B260" s="24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6"/>
    </row>
    <row r="261" spans="2:14" x14ac:dyDescent="0.15">
      <c r="B261" s="24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6"/>
    </row>
    <row r="262" spans="2:14" x14ac:dyDescent="0.15">
      <c r="B262" s="24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6"/>
    </row>
    <row r="263" spans="2:14" x14ac:dyDescent="0.15">
      <c r="B263" s="24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6"/>
    </row>
    <row r="264" spans="2:14" x14ac:dyDescent="0.15">
      <c r="B264" s="24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6"/>
    </row>
    <row r="265" spans="2:14" x14ac:dyDescent="0.15">
      <c r="B265" s="24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6"/>
    </row>
    <row r="266" spans="2:14" x14ac:dyDescent="0.15">
      <c r="B266" s="24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6"/>
    </row>
    <row r="267" spans="2:14" x14ac:dyDescent="0.15">
      <c r="B267" s="24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6"/>
    </row>
    <row r="268" spans="2:14" x14ac:dyDescent="0.15">
      <c r="B268" s="24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6"/>
    </row>
    <row r="269" spans="2:14" x14ac:dyDescent="0.15">
      <c r="B269" s="24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6"/>
    </row>
    <row r="270" spans="2:14" x14ac:dyDescent="0.15">
      <c r="B270" s="24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6"/>
    </row>
    <row r="271" spans="2:14" x14ac:dyDescent="0.15">
      <c r="B271" s="24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6"/>
    </row>
    <row r="272" spans="2:14" x14ac:dyDescent="0.15">
      <c r="B272" s="24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6"/>
    </row>
    <row r="273" spans="2:14" x14ac:dyDescent="0.15">
      <c r="B273" s="24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6"/>
    </row>
    <row r="274" spans="2:14" x14ac:dyDescent="0.15">
      <c r="B274" s="24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6"/>
    </row>
    <row r="275" spans="2:14" x14ac:dyDescent="0.15">
      <c r="B275" s="24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6"/>
    </row>
    <row r="276" spans="2:14" x14ac:dyDescent="0.15">
      <c r="B276" s="24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6"/>
    </row>
    <row r="277" spans="2:14" x14ac:dyDescent="0.15">
      <c r="B277" s="24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6"/>
    </row>
    <row r="278" spans="2:14" x14ac:dyDescent="0.15">
      <c r="B278" s="24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6"/>
    </row>
    <row r="279" spans="2:14" x14ac:dyDescent="0.15">
      <c r="B279" s="24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6"/>
    </row>
    <row r="280" spans="2:14" x14ac:dyDescent="0.15">
      <c r="B280" s="24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6"/>
    </row>
    <row r="281" spans="2:14" x14ac:dyDescent="0.15">
      <c r="B281" s="24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6"/>
    </row>
    <row r="282" spans="2:14" x14ac:dyDescent="0.15">
      <c r="B282" s="24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6"/>
    </row>
    <row r="283" spans="2:14" x14ac:dyDescent="0.15">
      <c r="B283" s="24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6"/>
    </row>
    <row r="284" spans="2:14" x14ac:dyDescent="0.15">
      <c r="B284" s="24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6"/>
    </row>
    <row r="285" spans="2:14" x14ac:dyDescent="0.15">
      <c r="B285" s="24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6"/>
    </row>
    <row r="286" spans="2:14" x14ac:dyDescent="0.15">
      <c r="B286" s="24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6"/>
    </row>
    <row r="287" spans="2:14" x14ac:dyDescent="0.15">
      <c r="B287" s="24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6"/>
    </row>
    <row r="288" spans="2:14" x14ac:dyDescent="0.15">
      <c r="B288" s="24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6"/>
    </row>
    <row r="289" spans="2:14" x14ac:dyDescent="0.15">
      <c r="B289" s="24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6"/>
    </row>
    <row r="290" spans="2:14" x14ac:dyDescent="0.15">
      <c r="B290" s="24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6"/>
    </row>
    <row r="291" spans="2:14" x14ac:dyDescent="0.15">
      <c r="B291" s="24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6"/>
    </row>
    <row r="292" spans="2:14" x14ac:dyDescent="0.15">
      <c r="B292" s="24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6"/>
    </row>
    <row r="293" spans="2:14" x14ac:dyDescent="0.15">
      <c r="B293" s="24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6"/>
    </row>
    <row r="294" spans="2:14" x14ac:dyDescent="0.15">
      <c r="B294" s="24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6"/>
    </row>
    <row r="295" spans="2:14" x14ac:dyDescent="0.15">
      <c r="B295" s="24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6"/>
    </row>
    <row r="296" spans="2:14" x14ac:dyDescent="0.15">
      <c r="B296" s="24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6"/>
    </row>
    <row r="297" spans="2:14" x14ac:dyDescent="0.15">
      <c r="B297" s="24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6"/>
    </row>
    <row r="298" spans="2:14" x14ac:dyDescent="0.15">
      <c r="B298" s="24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6"/>
    </row>
    <row r="299" spans="2:14" x14ac:dyDescent="0.15">
      <c r="B299" s="24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6"/>
    </row>
    <row r="300" spans="2:14" x14ac:dyDescent="0.15">
      <c r="B300" s="24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6"/>
    </row>
    <row r="301" spans="2:14" x14ac:dyDescent="0.15">
      <c r="B301" s="24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6"/>
    </row>
    <row r="302" spans="2:14" x14ac:dyDescent="0.15">
      <c r="B302" s="24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6"/>
    </row>
    <row r="303" spans="2:14" x14ac:dyDescent="0.15">
      <c r="B303" s="24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6"/>
    </row>
    <row r="304" spans="2:14" x14ac:dyDescent="0.15">
      <c r="B304" s="24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6"/>
    </row>
    <row r="305" spans="2:14" x14ac:dyDescent="0.15">
      <c r="B305" s="24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6"/>
    </row>
    <row r="306" spans="2:14" x14ac:dyDescent="0.15">
      <c r="B306" s="24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6"/>
    </row>
    <row r="307" spans="2:14" x14ac:dyDescent="0.15">
      <c r="B307" s="24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6"/>
    </row>
    <row r="308" spans="2:14" x14ac:dyDescent="0.15">
      <c r="B308" s="24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6"/>
    </row>
    <row r="309" spans="2:14" x14ac:dyDescent="0.15">
      <c r="B309" s="24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6"/>
    </row>
    <row r="310" spans="2:14" x14ac:dyDescent="0.15">
      <c r="B310" s="24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6"/>
    </row>
    <row r="311" spans="2:14" x14ac:dyDescent="0.15">
      <c r="B311" s="24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6"/>
    </row>
    <row r="312" spans="2:14" x14ac:dyDescent="0.15">
      <c r="B312" s="24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6"/>
    </row>
    <row r="313" spans="2:14" x14ac:dyDescent="0.15">
      <c r="B313" s="24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6"/>
    </row>
    <row r="314" spans="2:14" x14ac:dyDescent="0.15">
      <c r="B314" s="24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6"/>
    </row>
    <row r="315" spans="2:14" x14ac:dyDescent="0.15">
      <c r="B315" s="24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6"/>
    </row>
    <row r="316" spans="2:14" x14ac:dyDescent="0.15">
      <c r="B316" s="24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6"/>
    </row>
    <row r="317" spans="2:14" x14ac:dyDescent="0.15">
      <c r="B317" s="24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6"/>
    </row>
    <row r="318" spans="2:14" x14ac:dyDescent="0.15">
      <c r="B318" s="24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6"/>
    </row>
    <row r="319" spans="2:14" x14ac:dyDescent="0.15">
      <c r="B319" s="24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6"/>
    </row>
    <row r="320" spans="2:14" x14ac:dyDescent="0.15">
      <c r="B320" s="24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6"/>
    </row>
    <row r="321" spans="2:14" x14ac:dyDescent="0.15">
      <c r="B321" s="24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6"/>
    </row>
    <row r="322" spans="2:14" x14ac:dyDescent="0.15">
      <c r="B322" s="24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6"/>
    </row>
    <row r="323" spans="2:14" x14ac:dyDescent="0.15">
      <c r="B323" s="24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6"/>
    </row>
    <row r="324" spans="2:14" x14ac:dyDescent="0.15">
      <c r="B324" s="24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6"/>
    </row>
    <row r="325" spans="2:14" x14ac:dyDescent="0.15">
      <c r="B325" s="24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6"/>
    </row>
    <row r="326" spans="2:14" x14ac:dyDescent="0.15">
      <c r="B326" s="24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6"/>
    </row>
    <row r="327" spans="2:14" x14ac:dyDescent="0.15">
      <c r="B327" s="24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6"/>
    </row>
    <row r="328" spans="2:14" x14ac:dyDescent="0.15">
      <c r="B328" s="24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6"/>
    </row>
    <row r="329" spans="2:14" x14ac:dyDescent="0.15">
      <c r="B329" s="24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6"/>
    </row>
    <row r="330" spans="2:14" x14ac:dyDescent="0.15">
      <c r="B330" s="24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6"/>
    </row>
    <row r="331" spans="2:14" x14ac:dyDescent="0.15">
      <c r="B331" s="24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6"/>
    </row>
    <row r="332" spans="2:14" x14ac:dyDescent="0.15">
      <c r="B332" s="24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6"/>
    </row>
    <row r="333" spans="2:14" x14ac:dyDescent="0.15">
      <c r="B333" s="24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6"/>
    </row>
    <row r="334" spans="2:14" x14ac:dyDescent="0.15">
      <c r="B334" s="24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6"/>
    </row>
    <row r="335" spans="2:14" x14ac:dyDescent="0.15">
      <c r="B335" s="24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6"/>
    </row>
    <row r="336" spans="2:14" x14ac:dyDescent="0.15">
      <c r="B336" s="24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6"/>
    </row>
    <row r="337" spans="2:14" x14ac:dyDescent="0.15">
      <c r="B337" s="24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6"/>
    </row>
    <row r="338" spans="2:14" x14ac:dyDescent="0.15">
      <c r="B338" s="24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6"/>
    </row>
    <row r="339" spans="2:14" x14ac:dyDescent="0.15">
      <c r="B339" s="24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6"/>
    </row>
    <row r="340" spans="2:14" x14ac:dyDescent="0.15">
      <c r="B340" s="24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6"/>
    </row>
    <row r="341" spans="2:14" x14ac:dyDescent="0.15">
      <c r="B341" s="24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6"/>
    </row>
    <row r="342" spans="2:14" x14ac:dyDescent="0.15">
      <c r="B342" s="24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6"/>
    </row>
    <row r="343" spans="2:14" x14ac:dyDescent="0.15">
      <c r="B343" s="24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6"/>
    </row>
    <row r="344" spans="2:14" x14ac:dyDescent="0.15">
      <c r="B344" s="24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6"/>
    </row>
    <row r="345" spans="2:14" x14ac:dyDescent="0.15">
      <c r="B345" s="24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6"/>
    </row>
    <row r="346" spans="2:14" x14ac:dyDescent="0.15">
      <c r="B346" s="24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6"/>
    </row>
    <row r="347" spans="2:14" x14ac:dyDescent="0.15">
      <c r="B347" s="24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6"/>
    </row>
    <row r="348" spans="2:14" x14ac:dyDescent="0.15">
      <c r="B348" s="24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6"/>
    </row>
    <row r="349" spans="2:14" x14ac:dyDescent="0.15">
      <c r="B349" s="24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6"/>
    </row>
    <row r="350" spans="2:14" x14ac:dyDescent="0.15">
      <c r="B350" s="24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6"/>
    </row>
    <row r="351" spans="2:14" x14ac:dyDescent="0.15">
      <c r="B351" s="24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6"/>
    </row>
    <row r="352" spans="2:14" x14ac:dyDescent="0.15">
      <c r="B352" s="24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6"/>
    </row>
    <row r="353" spans="2:14" x14ac:dyDescent="0.15">
      <c r="B353" s="24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6"/>
    </row>
    <row r="354" spans="2:14" x14ac:dyDescent="0.15">
      <c r="B354" s="24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6"/>
    </row>
    <row r="355" spans="2:14" x14ac:dyDescent="0.15">
      <c r="B355" s="24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6"/>
    </row>
    <row r="356" spans="2:14" x14ac:dyDescent="0.15">
      <c r="B356" s="24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6"/>
    </row>
    <row r="357" spans="2:14" x14ac:dyDescent="0.15">
      <c r="B357" s="24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6"/>
    </row>
    <row r="358" spans="2:14" x14ac:dyDescent="0.15">
      <c r="B358" s="24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6"/>
    </row>
    <row r="359" spans="2:14" x14ac:dyDescent="0.15">
      <c r="B359" s="24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6"/>
    </row>
    <row r="360" spans="2:14" x14ac:dyDescent="0.15">
      <c r="B360" s="24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6"/>
    </row>
    <row r="361" spans="2:14" x14ac:dyDescent="0.15">
      <c r="B361" s="24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6"/>
    </row>
    <row r="362" spans="2:14" x14ac:dyDescent="0.15">
      <c r="B362" s="24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6"/>
    </row>
    <row r="363" spans="2:14" x14ac:dyDescent="0.15">
      <c r="B363" s="24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6"/>
    </row>
    <row r="364" spans="2:14" x14ac:dyDescent="0.15">
      <c r="B364" s="24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6"/>
    </row>
    <row r="365" spans="2:14" x14ac:dyDescent="0.15">
      <c r="B365" s="24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6"/>
    </row>
    <row r="366" spans="2:14" x14ac:dyDescent="0.15">
      <c r="B366" s="24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6"/>
    </row>
    <row r="367" spans="2:14" x14ac:dyDescent="0.15">
      <c r="B367" s="24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6"/>
    </row>
    <row r="368" spans="2:14" x14ac:dyDescent="0.15">
      <c r="B368" s="24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6"/>
    </row>
    <row r="369" spans="2:14" x14ac:dyDescent="0.15">
      <c r="B369" s="24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6"/>
    </row>
    <row r="370" spans="2:14" x14ac:dyDescent="0.15">
      <c r="B370" s="24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6"/>
    </row>
    <row r="371" spans="2:14" x14ac:dyDescent="0.15">
      <c r="B371" s="24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6"/>
    </row>
    <row r="372" spans="2:14" x14ac:dyDescent="0.15">
      <c r="B372" s="24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6"/>
    </row>
    <row r="373" spans="2:14" x14ac:dyDescent="0.15">
      <c r="B373" s="24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6"/>
    </row>
    <row r="374" spans="2:14" x14ac:dyDescent="0.15">
      <c r="B374" s="24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6"/>
    </row>
    <row r="375" spans="2:14" x14ac:dyDescent="0.15">
      <c r="B375" s="24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6"/>
    </row>
    <row r="376" spans="2:14" x14ac:dyDescent="0.15">
      <c r="B376" s="24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6"/>
    </row>
    <row r="377" spans="2:14" x14ac:dyDescent="0.15">
      <c r="B377" s="24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6"/>
    </row>
    <row r="378" spans="2:14" x14ac:dyDescent="0.15">
      <c r="B378" s="24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6"/>
    </row>
    <row r="379" spans="2:14" x14ac:dyDescent="0.15">
      <c r="B379" s="24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6"/>
    </row>
    <row r="380" spans="2:14" x14ac:dyDescent="0.15">
      <c r="B380" s="24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6"/>
    </row>
    <row r="381" spans="2:14" x14ac:dyDescent="0.15">
      <c r="B381" s="24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6"/>
    </row>
    <row r="382" spans="2:14" x14ac:dyDescent="0.15">
      <c r="B382" s="24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6"/>
    </row>
    <row r="383" spans="2:14" x14ac:dyDescent="0.15">
      <c r="B383" s="24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6"/>
    </row>
    <row r="384" spans="2:14" x14ac:dyDescent="0.15">
      <c r="B384" s="24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6"/>
    </row>
    <row r="385" spans="2:14" x14ac:dyDescent="0.15">
      <c r="B385" s="24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6"/>
    </row>
    <row r="386" spans="2:14" x14ac:dyDescent="0.15">
      <c r="B386" s="24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6"/>
    </row>
    <row r="387" spans="2:14" x14ac:dyDescent="0.15">
      <c r="B387" s="24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6"/>
    </row>
    <row r="388" spans="2:14" x14ac:dyDescent="0.15">
      <c r="B388" s="24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6"/>
    </row>
    <row r="389" spans="2:14" x14ac:dyDescent="0.15">
      <c r="B389" s="24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6"/>
    </row>
    <row r="390" spans="2:14" x14ac:dyDescent="0.15">
      <c r="B390" s="24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6"/>
    </row>
    <row r="391" spans="2:14" x14ac:dyDescent="0.15">
      <c r="B391" s="24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6"/>
    </row>
    <row r="392" spans="2:14" x14ac:dyDescent="0.15">
      <c r="B392" s="24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6"/>
    </row>
    <row r="393" spans="2:14" x14ac:dyDescent="0.15">
      <c r="B393" s="24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6"/>
    </row>
    <row r="394" spans="2:14" x14ac:dyDescent="0.15">
      <c r="B394" s="24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6"/>
    </row>
    <row r="395" spans="2:14" x14ac:dyDescent="0.15">
      <c r="B395" s="24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6"/>
    </row>
    <row r="396" spans="2:14" x14ac:dyDescent="0.15">
      <c r="B396" s="24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6"/>
    </row>
    <row r="397" spans="2:14" x14ac:dyDescent="0.15">
      <c r="B397" s="24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6"/>
    </row>
    <row r="398" spans="2:14" x14ac:dyDescent="0.15">
      <c r="B398" s="24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6"/>
    </row>
    <row r="399" spans="2:14" x14ac:dyDescent="0.15">
      <c r="B399" s="24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6"/>
    </row>
    <row r="400" spans="2:14" x14ac:dyDescent="0.15">
      <c r="B400" s="24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6"/>
    </row>
    <row r="401" spans="2:14" x14ac:dyDescent="0.15">
      <c r="B401" s="24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6"/>
    </row>
    <row r="402" spans="2:14" x14ac:dyDescent="0.15">
      <c r="B402" s="24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6"/>
    </row>
    <row r="403" spans="2:14" x14ac:dyDescent="0.15">
      <c r="B403" s="24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6"/>
    </row>
    <row r="404" spans="2:14" x14ac:dyDescent="0.15">
      <c r="B404" s="24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6"/>
    </row>
    <row r="405" spans="2:14" x14ac:dyDescent="0.15">
      <c r="B405" s="24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6"/>
    </row>
    <row r="406" spans="2:14" x14ac:dyDescent="0.15">
      <c r="B406" s="24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6"/>
    </row>
    <row r="407" spans="2:14" x14ac:dyDescent="0.15">
      <c r="B407" s="24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6"/>
    </row>
    <row r="408" spans="2:14" x14ac:dyDescent="0.15">
      <c r="B408" s="24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6"/>
    </row>
    <row r="409" spans="2:14" x14ac:dyDescent="0.15">
      <c r="B409" s="24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6"/>
    </row>
    <row r="410" spans="2:14" x14ac:dyDescent="0.15">
      <c r="B410" s="24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6"/>
    </row>
    <row r="411" spans="2:14" x14ac:dyDescent="0.15">
      <c r="B411" s="24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6"/>
    </row>
    <row r="412" spans="2:14" x14ac:dyDescent="0.15">
      <c r="B412" s="24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6"/>
    </row>
    <row r="413" spans="2:14" x14ac:dyDescent="0.15">
      <c r="B413" s="24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6"/>
    </row>
    <row r="414" spans="2:14" x14ac:dyDescent="0.15">
      <c r="B414" s="24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6"/>
    </row>
    <row r="415" spans="2:14" x14ac:dyDescent="0.15">
      <c r="B415" s="24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6"/>
    </row>
    <row r="416" spans="2:14" x14ac:dyDescent="0.15">
      <c r="B416" s="24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6"/>
    </row>
    <row r="417" spans="2:14" x14ac:dyDescent="0.15">
      <c r="B417" s="24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6"/>
    </row>
    <row r="418" spans="2:14" x14ac:dyDescent="0.15">
      <c r="B418" s="24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6"/>
    </row>
    <row r="419" spans="2:14" x14ac:dyDescent="0.15">
      <c r="B419" s="24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6"/>
    </row>
    <row r="420" spans="2:14" x14ac:dyDescent="0.15">
      <c r="B420" s="24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6"/>
    </row>
    <row r="421" spans="2:14" x14ac:dyDescent="0.15">
      <c r="B421" s="24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6"/>
    </row>
    <row r="422" spans="2:14" x14ac:dyDescent="0.15">
      <c r="B422" s="24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6"/>
    </row>
    <row r="423" spans="2:14" x14ac:dyDescent="0.15">
      <c r="B423" s="24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6"/>
    </row>
    <row r="424" spans="2:14" x14ac:dyDescent="0.15">
      <c r="B424" s="24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6"/>
    </row>
    <row r="425" spans="2:14" x14ac:dyDescent="0.15">
      <c r="B425" s="24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6"/>
    </row>
    <row r="426" spans="2:14" x14ac:dyDescent="0.15">
      <c r="B426" s="24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6"/>
    </row>
    <row r="427" spans="2:14" x14ac:dyDescent="0.15">
      <c r="B427" s="24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6"/>
    </row>
    <row r="428" spans="2:14" x14ac:dyDescent="0.15">
      <c r="B428" s="24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6"/>
    </row>
    <row r="429" spans="2:14" x14ac:dyDescent="0.15">
      <c r="B429" s="24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6"/>
    </row>
    <row r="430" spans="2:14" x14ac:dyDescent="0.15">
      <c r="B430" s="24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6"/>
    </row>
    <row r="431" spans="2:14" x14ac:dyDescent="0.15">
      <c r="B431" s="24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6"/>
    </row>
    <row r="432" spans="2:14" x14ac:dyDescent="0.15">
      <c r="B432" s="24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6"/>
    </row>
    <row r="433" spans="2:14" x14ac:dyDescent="0.15">
      <c r="B433" s="24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6"/>
    </row>
    <row r="434" spans="2:14" x14ac:dyDescent="0.15">
      <c r="B434" s="24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6"/>
    </row>
    <row r="435" spans="2:14" x14ac:dyDescent="0.15">
      <c r="B435" s="24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6"/>
    </row>
    <row r="436" spans="2:14" x14ac:dyDescent="0.15">
      <c r="B436" s="24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6"/>
    </row>
    <row r="437" spans="2:14" x14ac:dyDescent="0.15">
      <c r="B437" s="24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6"/>
    </row>
    <row r="438" spans="2:14" x14ac:dyDescent="0.15">
      <c r="B438" s="24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6"/>
    </row>
    <row r="439" spans="2:14" x14ac:dyDescent="0.15">
      <c r="B439" s="24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6"/>
    </row>
    <row r="440" spans="2:14" x14ac:dyDescent="0.15">
      <c r="B440" s="24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6"/>
    </row>
    <row r="441" spans="2:14" x14ac:dyDescent="0.15">
      <c r="B441" s="24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6"/>
    </row>
    <row r="442" spans="2:14" x14ac:dyDescent="0.15">
      <c r="B442" s="24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6"/>
    </row>
    <row r="443" spans="2:14" x14ac:dyDescent="0.15">
      <c r="B443" s="24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6"/>
    </row>
    <row r="444" spans="2:14" x14ac:dyDescent="0.15">
      <c r="B444" s="24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6"/>
    </row>
    <row r="445" spans="2:14" x14ac:dyDescent="0.15">
      <c r="B445" s="24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6"/>
    </row>
    <row r="446" spans="2:14" x14ac:dyDescent="0.15">
      <c r="B446" s="24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6"/>
    </row>
    <row r="447" spans="2:14" x14ac:dyDescent="0.15">
      <c r="B447" s="24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6"/>
    </row>
    <row r="448" spans="2:14" x14ac:dyDescent="0.15">
      <c r="B448" s="24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6"/>
    </row>
    <row r="449" spans="2:14" x14ac:dyDescent="0.15">
      <c r="B449" s="24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6"/>
    </row>
    <row r="450" spans="2:14" x14ac:dyDescent="0.15">
      <c r="B450" s="24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6"/>
    </row>
    <row r="451" spans="2:14" x14ac:dyDescent="0.15">
      <c r="B451" s="24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6"/>
    </row>
    <row r="452" spans="2:14" x14ac:dyDescent="0.15">
      <c r="B452" s="24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6"/>
    </row>
    <row r="453" spans="2:14" x14ac:dyDescent="0.15">
      <c r="B453" s="24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6"/>
    </row>
    <row r="454" spans="2:14" x14ac:dyDescent="0.15">
      <c r="B454" s="24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6"/>
    </row>
    <row r="455" spans="2:14" x14ac:dyDescent="0.15">
      <c r="B455" s="24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6"/>
    </row>
    <row r="456" spans="2:14" x14ac:dyDescent="0.15">
      <c r="B456" s="24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6"/>
    </row>
    <row r="457" spans="2:14" x14ac:dyDescent="0.15">
      <c r="B457" s="24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6"/>
    </row>
    <row r="458" spans="2:14" x14ac:dyDescent="0.15">
      <c r="B458" s="24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6"/>
    </row>
    <row r="459" spans="2:14" x14ac:dyDescent="0.15">
      <c r="B459" s="24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6"/>
    </row>
    <row r="460" spans="2:14" x14ac:dyDescent="0.15">
      <c r="B460" s="24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6"/>
    </row>
    <row r="461" spans="2:14" x14ac:dyDescent="0.15">
      <c r="B461" s="24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6"/>
    </row>
    <row r="462" spans="2:14" x14ac:dyDescent="0.15">
      <c r="B462" s="24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6"/>
    </row>
    <row r="463" spans="2:14" x14ac:dyDescent="0.15">
      <c r="B463" s="24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6"/>
    </row>
    <row r="464" spans="2:14" x14ac:dyDescent="0.15">
      <c r="B464" s="24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6"/>
    </row>
    <row r="465" spans="2:14" x14ac:dyDescent="0.15">
      <c r="B465" s="24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6"/>
    </row>
    <row r="466" spans="2:14" x14ac:dyDescent="0.15">
      <c r="B466" s="24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6"/>
    </row>
    <row r="467" spans="2:14" x14ac:dyDescent="0.15">
      <c r="B467" s="24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6"/>
    </row>
    <row r="468" spans="2:14" x14ac:dyDescent="0.15">
      <c r="B468" s="24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6"/>
    </row>
    <row r="469" spans="2:14" x14ac:dyDescent="0.15">
      <c r="B469" s="24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6"/>
    </row>
    <row r="470" spans="2:14" x14ac:dyDescent="0.15">
      <c r="B470" s="24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6"/>
    </row>
    <row r="471" spans="2:14" x14ac:dyDescent="0.15">
      <c r="B471" s="24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6"/>
    </row>
    <row r="472" spans="2:14" x14ac:dyDescent="0.15">
      <c r="B472" s="24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6"/>
    </row>
    <row r="473" spans="2:14" x14ac:dyDescent="0.15">
      <c r="B473" s="24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6"/>
    </row>
    <row r="474" spans="2:14" x14ac:dyDescent="0.15">
      <c r="B474" s="24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6"/>
    </row>
    <row r="475" spans="2:14" x14ac:dyDescent="0.15">
      <c r="B475" s="24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6"/>
    </row>
    <row r="476" spans="2:14" x14ac:dyDescent="0.15">
      <c r="B476" s="24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6"/>
    </row>
    <row r="477" spans="2:14" x14ac:dyDescent="0.15">
      <c r="B477" s="24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6"/>
    </row>
    <row r="478" spans="2:14" x14ac:dyDescent="0.15">
      <c r="B478" s="24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6"/>
    </row>
    <row r="479" spans="2:14" x14ac:dyDescent="0.15">
      <c r="B479" s="24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6"/>
    </row>
    <row r="480" spans="2:14" x14ac:dyDescent="0.15">
      <c r="B480" s="24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6"/>
    </row>
    <row r="481" spans="2:14" x14ac:dyDescent="0.15">
      <c r="B481" s="24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6"/>
    </row>
    <row r="482" spans="2:14" x14ac:dyDescent="0.15">
      <c r="B482" s="24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6"/>
    </row>
    <row r="483" spans="2:14" x14ac:dyDescent="0.15">
      <c r="B483" s="24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6"/>
    </row>
    <row r="484" spans="2:14" x14ac:dyDescent="0.15">
      <c r="B484" s="24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6"/>
    </row>
    <row r="485" spans="2:14" x14ac:dyDescent="0.15">
      <c r="B485" s="24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6"/>
    </row>
    <row r="486" spans="2:14" x14ac:dyDescent="0.15">
      <c r="B486" s="24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6"/>
    </row>
    <row r="487" spans="2:14" x14ac:dyDescent="0.15">
      <c r="B487" s="24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6"/>
    </row>
    <row r="488" spans="2:14" x14ac:dyDescent="0.15">
      <c r="B488" s="24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6"/>
    </row>
    <row r="489" spans="2:14" x14ac:dyDescent="0.15">
      <c r="B489" s="24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6"/>
    </row>
    <row r="490" spans="2:14" x14ac:dyDescent="0.15">
      <c r="B490" s="24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6"/>
    </row>
    <row r="491" spans="2:14" x14ac:dyDescent="0.15">
      <c r="B491" s="24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6"/>
    </row>
    <row r="492" spans="2:14" x14ac:dyDescent="0.15">
      <c r="B492" s="24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6"/>
    </row>
    <row r="493" spans="2:14" x14ac:dyDescent="0.15">
      <c r="B493" s="24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6"/>
    </row>
    <row r="494" spans="2:14" x14ac:dyDescent="0.15">
      <c r="B494" s="24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6"/>
    </row>
    <row r="495" spans="2:14" x14ac:dyDescent="0.15">
      <c r="B495" s="24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6"/>
    </row>
    <row r="496" spans="2:14" x14ac:dyDescent="0.15">
      <c r="B496" s="24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6"/>
    </row>
    <row r="497" spans="2:14" x14ac:dyDescent="0.15">
      <c r="B497" s="24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6"/>
    </row>
    <row r="498" spans="2:14" x14ac:dyDescent="0.15">
      <c r="B498" s="24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6"/>
    </row>
    <row r="499" spans="2:14" x14ac:dyDescent="0.15">
      <c r="B499" s="24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6"/>
    </row>
    <row r="500" spans="2:14" x14ac:dyDescent="0.15">
      <c r="B500" s="24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6"/>
    </row>
    <row r="501" spans="2:14" x14ac:dyDescent="0.15">
      <c r="B501" s="24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6"/>
    </row>
    <row r="502" spans="2:14" x14ac:dyDescent="0.15">
      <c r="B502" s="24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6"/>
    </row>
    <row r="503" spans="2:14" x14ac:dyDescent="0.15">
      <c r="B503" s="24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6"/>
    </row>
    <row r="504" spans="2:14" x14ac:dyDescent="0.15">
      <c r="B504" s="24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6"/>
    </row>
    <row r="505" spans="2:14" x14ac:dyDescent="0.15">
      <c r="B505" s="24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6"/>
    </row>
    <row r="506" spans="2:14" x14ac:dyDescent="0.15">
      <c r="B506" s="24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6"/>
    </row>
    <row r="507" spans="2:14" x14ac:dyDescent="0.15">
      <c r="B507" s="24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6"/>
    </row>
    <row r="508" spans="2:14" x14ac:dyDescent="0.15">
      <c r="B508" s="24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6"/>
    </row>
    <row r="509" spans="2:14" x14ac:dyDescent="0.15">
      <c r="B509" s="24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6"/>
    </row>
    <row r="510" spans="2:14" x14ac:dyDescent="0.15">
      <c r="B510" s="24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6"/>
    </row>
    <row r="511" spans="2:14" x14ac:dyDescent="0.15">
      <c r="B511" s="24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6"/>
    </row>
    <row r="512" spans="2:14" x14ac:dyDescent="0.15">
      <c r="B512" s="24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6"/>
    </row>
    <row r="513" spans="2:14" x14ac:dyDescent="0.15">
      <c r="B513" s="24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6"/>
    </row>
    <row r="514" spans="2:14" x14ac:dyDescent="0.15">
      <c r="B514" s="24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6"/>
    </row>
    <row r="515" spans="2:14" x14ac:dyDescent="0.15">
      <c r="B515" s="24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6"/>
    </row>
    <row r="516" spans="2:14" x14ac:dyDescent="0.15">
      <c r="B516" s="24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6"/>
    </row>
    <row r="517" spans="2:14" x14ac:dyDescent="0.15">
      <c r="B517" s="24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6"/>
    </row>
    <row r="518" spans="2:14" x14ac:dyDescent="0.15">
      <c r="B518" s="24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6"/>
    </row>
    <row r="519" spans="2:14" x14ac:dyDescent="0.15">
      <c r="B519" s="24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6"/>
    </row>
    <row r="520" spans="2:14" x14ac:dyDescent="0.15">
      <c r="B520" s="24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6"/>
    </row>
    <row r="521" spans="2:14" x14ac:dyDescent="0.15">
      <c r="B521" s="24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6"/>
    </row>
    <row r="522" spans="2:14" x14ac:dyDescent="0.15">
      <c r="B522" s="24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6"/>
    </row>
    <row r="523" spans="2:14" x14ac:dyDescent="0.15">
      <c r="B523" s="24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6"/>
    </row>
    <row r="524" spans="2:14" x14ac:dyDescent="0.15">
      <c r="B524" s="24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6"/>
    </row>
    <row r="525" spans="2:14" x14ac:dyDescent="0.15">
      <c r="B525" s="24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6"/>
    </row>
    <row r="526" spans="2:14" x14ac:dyDescent="0.15">
      <c r="B526" s="24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6"/>
    </row>
    <row r="527" spans="2:14" x14ac:dyDescent="0.15">
      <c r="B527" s="24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6"/>
    </row>
    <row r="528" spans="2:14" x14ac:dyDescent="0.15">
      <c r="B528" s="24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6"/>
    </row>
    <row r="529" spans="2:14" x14ac:dyDescent="0.15">
      <c r="B529" s="24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6"/>
    </row>
    <row r="530" spans="2:14" x14ac:dyDescent="0.15">
      <c r="B530" s="24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6"/>
    </row>
    <row r="531" spans="2:14" x14ac:dyDescent="0.15">
      <c r="B531" s="24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6"/>
    </row>
    <row r="532" spans="2:14" x14ac:dyDescent="0.15">
      <c r="B532" s="24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6"/>
    </row>
    <row r="533" spans="2:14" x14ac:dyDescent="0.15">
      <c r="B533" s="24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6"/>
    </row>
    <row r="534" spans="2:14" x14ac:dyDescent="0.15">
      <c r="B534" s="24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6"/>
    </row>
    <row r="535" spans="2:14" x14ac:dyDescent="0.15">
      <c r="B535" s="24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6"/>
    </row>
    <row r="536" spans="2:14" x14ac:dyDescent="0.15">
      <c r="B536" s="24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6"/>
    </row>
    <row r="537" spans="2:14" x14ac:dyDescent="0.15">
      <c r="B537" s="24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6"/>
    </row>
    <row r="538" spans="2:14" x14ac:dyDescent="0.15">
      <c r="B538" s="24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6"/>
    </row>
    <row r="539" spans="2:14" x14ac:dyDescent="0.15">
      <c r="B539" s="24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6"/>
    </row>
    <row r="540" spans="2:14" x14ac:dyDescent="0.15">
      <c r="B540" s="24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6"/>
    </row>
    <row r="541" spans="2:14" x14ac:dyDescent="0.15">
      <c r="B541" s="24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6"/>
    </row>
    <row r="542" spans="2:14" x14ac:dyDescent="0.15">
      <c r="B542" s="24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6"/>
    </row>
    <row r="543" spans="2:14" x14ac:dyDescent="0.15">
      <c r="B543" s="24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6"/>
    </row>
    <row r="544" spans="2:14" x14ac:dyDescent="0.15">
      <c r="B544" s="24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6"/>
    </row>
    <row r="545" spans="2:14" x14ac:dyDescent="0.15">
      <c r="B545" s="24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6"/>
    </row>
    <row r="546" spans="2:14" x14ac:dyDescent="0.15">
      <c r="B546" s="24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6"/>
    </row>
    <row r="547" spans="2:14" x14ac:dyDescent="0.15">
      <c r="B547" s="24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6"/>
    </row>
    <row r="548" spans="2:14" x14ac:dyDescent="0.15">
      <c r="B548" s="24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6"/>
    </row>
    <row r="549" spans="2:14" x14ac:dyDescent="0.15">
      <c r="B549" s="24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6"/>
    </row>
    <row r="550" spans="2:14" x14ac:dyDescent="0.15">
      <c r="B550" s="24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6"/>
    </row>
    <row r="551" spans="2:14" x14ac:dyDescent="0.15">
      <c r="B551" s="24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6"/>
    </row>
    <row r="552" spans="2:14" x14ac:dyDescent="0.15">
      <c r="B552" s="24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6"/>
    </row>
    <row r="553" spans="2:14" x14ac:dyDescent="0.15">
      <c r="B553" s="24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6"/>
    </row>
    <row r="554" spans="2:14" x14ac:dyDescent="0.15">
      <c r="B554" s="24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6"/>
    </row>
    <row r="555" spans="2:14" x14ac:dyDescent="0.15">
      <c r="B555" s="24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6"/>
    </row>
    <row r="556" spans="2:14" x14ac:dyDescent="0.15">
      <c r="B556" s="24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6"/>
    </row>
    <row r="557" spans="2:14" x14ac:dyDescent="0.15">
      <c r="B557" s="24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6"/>
    </row>
    <row r="558" spans="2:14" x14ac:dyDescent="0.15">
      <c r="B558" s="24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6"/>
    </row>
    <row r="559" spans="2:14" x14ac:dyDescent="0.15">
      <c r="B559" s="24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6"/>
    </row>
    <row r="560" spans="2:14" x14ac:dyDescent="0.15">
      <c r="B560" s="24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6"/>
    </row>
    <row r="561" spans="2:14" x14ac:dyDescent="0.15">
      <c r="B561" s="24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6"/>
    </row>
    <row r="562" spans="2:14" x14ac:dyDescent="0.15">
      <c r="B562" s="24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6"/>
    </row>
    <row r="563" spans="2:14" x14ac:dyDescent="0.15">
      <c r="B563" s="24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6"/>
    </row>
    <row r="564" spans="2:14" x14ac:dyDescent="0.15">
      <c r="B564" s="24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6"/>
    </row>
    <row r="565" spans="2:14" x14ac:dyDescent="0.15">
      <c r="B565" s="24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6"/>
    </row>
    <row r="566" spans="2:14" x14ac:dyDescent="0.15">
      <c r="B566" s="24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6"/>
    </row>
    <row r="567" spans="2:14" x14ac:dyDescent="0.15">
      <c r="B567" s="24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6"/>
    </row>
    <row r="568" spans="2:14" x14ac:dyDescent="0.15">
      <c r="B568" s="24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6"/>
    </row>
    <row r="569" spans="2:14" x14ac:dyDescent="0.15">
      <c r="B569" s="24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6"/>
    </row>
    <row r="570" spans="2:14" x14ac:dyDescent="0.15">
      <c r="B570" s="24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6"/>
    </row>
    <row r="571" spans="2:14" x14ac:dyDescent="0.15">
      <c r="B571" s="24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6"/>
    </row>
    <row r="572" spans="2:14" x14ac:dyDescent="0.15">
      <c r="B572" s="24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6"/>
    </row>
    <row r="573" spans="2:14" x14ac:dyDescent="0.15">
      <c r="B573" s="24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6"/>
    </row>
    <row r="574" spans="2:14" x14ac:dyDescent="0.15">
      <c r="B574" s="24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6"/>
    </row>
    <row r="575" spans="2:14" x14ac:dyDescent="0.15">
      <c r="B575" s="24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6"/>
    </row>
    <row r="576" spans="2:14" x14ac:dyDescent="0.15">
      <c r="B576" s="24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6"/>
    </row>
    <row r="577" spans="2:14" x14ac:dyDescent="0.15">
      <c r="B577" s="24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6"/>
    </row>
    <row r="578" spans="2:14" x14ac:dyDescent="0.15">
      <c r="B578" s="24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6"/>
    </row>
    <row r="579" spans="2:14" x14ac:dyDescent="0.15">
      <c r="B579" s="24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6"/>
    </row>
    <row r="580" spans="2:14" x14ac:dyDescent="0.15">
      <c r="B580" s="24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6"/>
    </row>
    <row r="581" spans="2:14" x14ac:dyDescent="0.15">
      <c r="B581" s="24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6"/>
    </row>
    <row r="582" spans="2:14" x14ac:dyDescent="0.15">
      <c r="B582" s="24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6"/>
    </row>
    <row r="583" spans="2:14" x14ac:dyDescent="0.15">
      <c r="B583" s="24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6"/>
    </row>
    <row r="584" spans="2:14" x14ac:dyDescent="0.15">
      <c r="B584" s="24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6"/>
    </row>
    <row r="585" spans="2:14" x14ac:dyDescent="0.15">
      <c r="B585" s="24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6"/>
    </row>
    <row r="586" spans="2:14" x14ac:dyDescent="0.15">
      <c r="B586" s="24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6"/>
    </row>
    <row r="587" spans="2:14" x14ac:dyDescent="0.15">
      <c r="B587" s="24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6"/>
    </row>
    <row r="588" spans="2:14" x14ac:dyDescent="0.15">
      <c r="B588" s="24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6"/>
    </row>
    <row r="589" spans="2:14" x14ac:dyDescent="0.15">
      <c r="B589" s="24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6"/>
    </row>
    <row r="590" spans="2:14" x14ac:dyDescent="0.15">
      <c r="B590" s="24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6"/>
    </row>
    <row r="591" spans="2:14" x14ac:dyDescent="0.15">
      <c r="B591" s="24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6"/>
    </row>
    <row r="592" spans="2:14" x14ac:dyDescent="0.15">
      <c r="B592" s="24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6"/>
    </row>
    <row r="593" spans="2:14" x14ac:dyDescent="0.15">
      <c r="B593" s="24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6"/>
    </row>
    <row r="594" spans="2:14" x14ac:dyDescent="0.15">
      <c r="B594" s="24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6"/>
    </row>
    <row r="595" spans="2:14" x14ac:dyDescent="0.15">
      <c r="B595" s="24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6"/>
    </row>
    <row r="596" spans="2:14" x14ac:dyDescent="0.15">
      <c r="B596" s="24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6"/>
    </row>
    <row r="597" spans="2:14" x14ac:dyDescent="0.15">
      <c r="B597" s="24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6"/>
    </row>
    <row r="598" spans="2:14" x14ac:dyDescent="0.15">
      <c r="B598" s="24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6"/>
    </row>
    <row r="599" spans="2:14" x14ac:dyDescent="0.15">
      <c r="B599" s="24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6"/>
    </row>
    <row r="600" spans="2:14" x14ac:dyDescent="0.15">
      <c r="B600" s="24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6"/>
    </row>
    <row r="601" spans="2:14" x14ac:dyDescent="0.15">
      <c r="B601" s="24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6"/>
    </row>
    <row r="602" spans="2:14" x14ac:dyDescent="0.15">
      <c r="B602" s="24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6"/>
    </row>
    <row r="603" spans="2:14" x14ac:dyDescent="0.15">
      <c r="B603" s="24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6"/>
    </row>
    <row r="604" spans="2:14" x14ac:dyDescent="0.15">
      <c r="B604" s="24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6"/>
    </row>
    <row r="605" spans="2:14" x14ac:dyDescent="0.15">
      <c r="B605" s="24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6"/>
    </row>
    <row r="606" spans="2:14" x14ac:dyDescent="0.15">
      <c r="B606" s="24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6"/>
    </row>
    <row r="607" spans="2:14" x14ac:dyDescent="0.15">
      <c r="B607" s="24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6"/>
    </row>
    <row r="608" spans="2:14" x14ac:dyDescent="0.15">
      <c r="B608" s="24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6"/>
    </row>
    <row r="609" spans="2:14" x14ac:dyDescent="0.15">
      <c r="B609" s="24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6"/>
    </row>
    <row r="610" spans="2:14" x14ac:dyDescent="0.15">
      <c r="B610" s="24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6"/>
    </row>
    <row r="611" spans="2:14" x14ac:dyDescent="0.15">
      <c r="B611" s="24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6"/>
    </row>
    <row r="612" spans="2:14" x14ac:dyDescent="0.15">
      <c r="B612" s="24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6"/>
    </row>
    <row r="613" spans="2:14" x14ac:dyDescent="0.15">
      <c r="B613" s="24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6"/>
    </row>
    <row r="614" spans="2:14" x14ac:dyDescent="0.15">
      <c r="B614" s="24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6"/>
    </row>
    <row r="615" spans="2:14" x14ac:dyDescent="0.15">
      <c r="B615" s="24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6"/>
    </row>
    <row r="616" spans="2:14" x14ac:dyDescent="0.15">
      <c r="B616" s="24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6"/>
    </row>
    <row r="617" spans="2:14" x14ac:dyDescent="0.15">
      <c r="B617" s="24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6"/>
    </row>
    <row r="618" spans="2:14" x14ac:dyDescent="0.15">
      <c r="B618" s="24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6"/>
    </row>
    <row r="619" spans="2:14" x14ac:dyDescent="0.15">
      <c r="B619" s="24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6"/>
    </row>
    <row r="620" spans="2:14" x14ac:dyDescent="0.15">
      <c r="B620" s="24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6"/>
    </row>
    <row r="621" spans="2:14" x14ac:dyDescent="0.15">
      <c r="B621" s="24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6"/>
    </row>
    <row r="622" spans="2:14" x14ac:dyDescent="0.15">
      <c r="B622" s="24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6"/>
    </row>
    <row r="623" spans="2:14" x14ac:dyDescent="0.15">
      <c r="B623" s="24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6"/>
    </row>
    <row r="624" spans="2:14" x14ac:dyDescent="0.15">
      <c r="B624" s="24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6"/>
    </row>
    <row r="625" spans="2:14" x14ac:dyDescent="0.15">
      <c r="B625" s="24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6"/>
    </row>
    <row r="626" spans="2:14" x14ac:dyDescent="0.15">
      <c r="B626" s="24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6"/>
    </row>
    <row r="627" spans="2:14" x14ac:dyDescent="0.15">
      <c r="B627" s="24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6"/>
    </row>
    <row r="628" spans="2:14" x14ac:dyDescent="0.15">
      <c r="B628" s="24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6"/>
    </row>
    <row r="629" spans="2:14" x14ac:dyDescent="0.15">
      <c r="B629" s="24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6"/>
    </row>
    <row r="630" spans="2:14" x14ac:dyDescent="0.15">
      <c r="B630" s="24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6"/>
    </row>
    <row r="631" spans="2:14" x14ac:dyDescent="0.15">
      <c r="B631" s="24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6"/>
    </row>
    <row r="632" spans="2:14" x14ac:dyDescent="0.15">
      <c r="B632" s="24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6"/>
    </row>
    <row r="633" spans="2:14" x14ac:dyDescent="0.15">
      <c r="B633" s="24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6"/>
    </row>
    <row r="634" spans="2:14" x14ac:dyDescent="0.15">
      <c r="B634" s="24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6"/>
    </row>
    <row r="635" spans="2:14" x14ac:dyDescent="0.15">
      <c r="B635" s="24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6"/>
    </row>
    <row r="636" spans="2:14" x14ac:dyDescent="0.15">
      <c r="B636" s="24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6"/>
    </row>
    <row r="637" spans="2:14" x14ac:dyDescent="0.15">
      <c r="B637" s="24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6"/>
    </row>
    <row r="638" spans="2:14" x14ac:dyDescent="0.15">
      <c r="B638" s="24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6"/>
    </row>
    <row r="639" spans="2:14" x14ac:dyDescent="0.15">
      <c r="B639" s="24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6"/>
    </row>
    <row r="640" spans="2:14" x14ac:dyDescent="0.15">
      <c r="B640" s="24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6"/>
    </row>
    <row r="641" spans="2:14" x14ac:dyDescent="0.15">
      <c r="B641" s="24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6"/>
    </row>
    <row r="642" spans="2:14" x14ac:dyDescent="0.15">
      <c r="B642" s="24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6"/>
    </row>
    <row r="643" spans="2:14" x14ac:dyDescent="0.15">
      <c r="B643" s="24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6"/>
    </row>
    <row r="644" spans="2:14" x14ac:dyDescent="0.15">
      <c r="B644" s="24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6"/>
    </row>
    <row r="645" spans="2:14" x14ac:dyDescent="0.15">
      <c r="B645" s="24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6"/>
    </row>
    <row r="646" spans="2:14" x14ac:dyDescent="0.15">
      <c r="B646" s="24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6"/>
    </row>
    <row r="647" spans="2:14" x14ac:dyDescent="0.15">
      <c r="B647" s="24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6"/>
    </row>
    <row r="648" spans="2:14" x14ac:dyDescent="0.15">
      <c r="B648" s="24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6"/>
    </row>
    <row r="649" spans="2:14" x14ac:dyDescent="0.15">
      <c r="B649" s="24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6"/>
    </row>
    <row r="650" spans="2:14" x14ac:dyDescent="0.15">
      <c r="B650" s="24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6"/>
    </row>
    <row r="651" spans="2:14" x14ac:dyDescent="0.15">
      <c r="B651" s="24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6"/>
    </row>
    <row r="652" spans="2:14" x14ac:dyDescent="0.15">
      <c r="B652" s="24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6"/>
    </row>
    <row r="653" spans="2:14" x14ac:dyDescent="0.15">
      <c r="B653" s="24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6"/>
    </row>
    <row r="654" spans="2:14" x14ac:dyDescent="0.15">
      <c r="B654" s="24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6"/>
    </row>
    <row r="655" spans="2:14" x14ac:dyDescent="0.15">
      <c r="B655" s="24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6"/>
    </row>
    <row r="656" spans="2:14" x14ac:dyDescent="0.15">
      <c r="B656" s="24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6"/>
    </row>
    <row r="657" spans="2:14" x14ac:dyDescent="0.15">
      <c r="B657" s="24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6"/>
    </row>
    <row r="658" spans="2:14" x14ac:dyDescent="0.15">
      <c r="B658" s="24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6"/>
    </row>
    <row r="659" spans="2:14" x14ac:dyDescent="0.15">
      <c r="B659" s="24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6"/>
    </row>
    <row r="660" spans="2:14" x14ac:dyDescent="0.15">
      <c r="B660" s="24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6"/>
    </row>
    <row r="661" spans="2:14" x14ac:dyDescent="0.15">
      <c r="B661" s="24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6"/>
    </row>
    <row r="662" spans="2:14" x14ac:dyDescent="0.15">
      <c r="B662" s="24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6"/>
    </row>
    <row r="663" spans="2:14" x14ac:dyDescent="0.15">
      <c r="B663" s="24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6"/>
    </row>
    <row r="664" spans="2:14" x14ac:dyDescent="0.15">
      <c r="B664" s="24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6"/>
    </row>
    <row r="665" spans="2:14" x14ac:dyDescent="0.15">
      <c r="B665" s="24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6"/>
    </row>
    <row r="666" spans="2:14" x14ac:dyDescent="0.15">
      <c r="B666" s="24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6"/>
    </row>
    <row r="667" spans="2:14" x14ac:dyDescent="0.15">
      <c r="B667" s="24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6"/>
    </row>
    <row r="668" spans="2:14" x14ac:dyDescent="0.15">
      <c r="B668" s="24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6"/>
    </row>
    <row r="669" spans="2:14" x14ac:dyDescent="0.15">
      <c r="B669" s="24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6"/>
    </row>
    <row r="670" spans="2:14" x14ac:dyDescent="0.15">
      <c r="B670" s="24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6"/>
    </row>
    <row r="671" spans="2:14" x14ac:dyDescent="0.15">
      <c r="B671" s="24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6"/>
    </row>
    <row r="672" spans="2:14" x14ac:dyDescent="0.15">
      <c r="B672" s="24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6"/>
    </row>
    <row r="673" spans="2:14" x14ac:dyDescent="0.15">
      <c r="B673" s="24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6"/>
    </row>
    <row r="674" spans="2:14" x14ac:dyDescent="0.15">
      <c r="B674" s="24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6"/>
    </row>
    <row r="675" spans="2:14" x14ac:dyDescent="0.15">
      <c r="B675" s="24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6"/>
    </row>
    <row r="676" spans="2:14" x14ac:dyDescent="0.15">
      <c r="B676" s="24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6"/>
    </row>
    <row r="677" spans="2:14" x14ac:dyDescent="0.15">
      <c r="B677" s="24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6"/>
    </row>
    <row r="678" spans="2:14" x14ac:dyDescent="0.15">
      <c r="B678" s="24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6"/>
    </row>
    <row r="679" spans="2:14" x14ac:dyDescent="0.15">
      <c r="B679" s="24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6"/>
    </row>
    <row r="680" spans="2:14" x14ac:dyDescent="0.15">
      <c r="B680" s="24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6"/>
    </row>
    <row r="681" spans="2:14" x14ac:dyDescent="0.15">
      <c r="B681" s="24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6"/>
    </row>
    <row r="682" spans="2:14" x14ac:dyDescent="0.15">
      <c r="B682" s="24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6"/>
    </row>
    <row r="683" spans="2:14" x14ac:dyDescent="0.15">
      <c r="B683" s="24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6"/>
    </row>
    <row r="684" spans="2:14" x14ac:dyDescent="0.15">
      <c r="B684" s="24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6"/>
    </row>
    <row r="685" spans="2:14" x14ac:dyDescent="0.15">
      <c r="B685" s="24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6"/>
    </row>
    <row r="686" spans="2:14" x14ac:dyDescent="0.15">
      <c r="B686" s="24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6"/>
    </row>
    <row r="687" spans="2:14" x14ac:dyDescent="0.15">
      <c r="B687" s="24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6"/>
    </row>
    <row r="688" spans="2:14" x14ac:dyDescent="0.15">
      <c r="B688" s="24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6"/>
    </row>
    <row r="689" spans="2:14" x14ac:dyDescent="0.15">
      <c r="B689" s="24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6"/>
    </row>
    <row r="690" spans="2:14" x14ac:dyDescent="0.15">
      <c r="B690" s="24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6"/>
    </row>
    <row r="691" spans="2:14" x14ac:dyDescent="0.15">
      <c r="B691" s="24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6"/>
    </row>
    <row r="692" spans="2:14" x14ac:dyDescent="0.15">
      <c r="B692" s="24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6"/>
    </row>
    <row r="693" spans="2:14" x14ac:dyDescent="0.15">
      <c r="B693" s="24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6"/>
    </row>
    <row r="694" spans="2:14" x14ac:dyDescent="0.15">
      <c r="B694" s="24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6"/>
    </row>
    <row r="695" spans="2:14" x14ac:dyDescent="0.15">
      <c r="B695" s="24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6"/>
    </row>
    <row r="696" spans="2:14" x14ac:dyDescent="0.15">
      <c r="B696" s="24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6"/>
    </row>
    <row r="697" spans="2:14" x14ac:dyDescent="0.15">
      <c r="B697" s="24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6"/>
    </row>
    <row r="698" spans="2:14" x14ac:dyDescent="0.15">
      <c r="B698" s="24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6"/>
    </row>
    <row r="699" spans="2:14" x14ac:dyDescent="0.15">
      <c r="B699" s="24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6"/>
    </row>
    <row r="700" spans="2:14" x14ac:dyDescent="0.15">
      <c r="B700" s="24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6"/>
    </row>
    <row r="701" spans="2:14" x14ac:dyDescent="0.15">
      <c r="B701" s="24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6"/>
    </row>
    <row r="702" spans="2:14" x14ac:dyDescent="0.15">
      <c r="B702" s="24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6"/>
    </row>
    <row r="703" spans="2:14" x14ac:dyDescent="0.15">
      <c r="B703" s="24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6"/>
    </row>
    <row r="704" spans="2:14" x14ac:dyDescent="0.15">
      <c r="B704" s="24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6"/>
    </row>
    <row r="705" spans="2:14" x14ac:dyDescent="0.15">
      <c r="B705" s="24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6"/>
    </row>
    <row r="706" spans="2:14" x14ac:dyDescent="0.15">
      <c r="B706" s="24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6"/>
    </row>
    <row r="707" spans="2:14" x14ac:dyDescent="0.15">
      <c r="B707" s="24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6"/>
    </row>
    <row r="708" spans="2:14" x14ac:dyDescent="0.15">
      <c r="B708" s="24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6"/>
    </row>
    <row r="709" spans="2:14" x14ac:dyDescent="0.15">
      <c r="B709" s="24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6"/>
    </row>
    <row r="710" spans="2:14" x14ac:dyDescent="0.15">
      <c r="B710" s="24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6"/>
    </row>
    <row r="711" spans="2:14" x14ac:dyDescent="0.15">
      <c r="B711" s="24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6"/>
    </row>
    <row r="712" spans="2:14" x14ac:dyDescent="0.15">
      <c r="B712" s="24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6"/>
    </row>
    <row r="713" spans="2:14" x14ac:dyDescent="0.15">
      <c r="B713" s="24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6"/>
    </row>
    <row r="714" spans="2:14" x14ac:dyDescent="0.15">
      <c r="B714" s="24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6"/>
    </row>
    <row r="715" spans="2:14" x14ac:dyDescent="0.15">
      <c r="B715" s="24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6"/>
    </row>
    <row r="716" spans="2:14" x14ac:dyDescent="0.15">
      <c r="B716" s="24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6"/>
    </row>
    <row r="717" spans="2:14" x14ac:dyDescent="0.15">
      <c r="B717" s="24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6"/>
    </row>
    <row r="718" spans="2:14" x14ac:dyDescent="0.15">
      <c r="B718" s="24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6"/>
    </row>
    <row r="719" spans="2:14" x14ac:dyDescent="0.15">
      <c r="B719" s="24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6"/>
    </row>
    <row r="720" spans="2:14" x14ac:dyDescent="0.15">
      <c r="B720" s="24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6"/>
    </row>
    <row r="721" spans="2:14" x14ac:dyDescent="0.15">
      <c r="B721" s="24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6"/>
    </row>
    <row r="722" spans="2:14" x14ac:dyDescent="0.15">
      <c r="B722" s="24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6"/>
    </row>
    <row r="723" spans="2:14" x14ac:dyDescent="0.15">
      <c r="B723" s="24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6"/>
    </row>
    <row r="724" spans="2:14" x14ac:dyDescent="0.15">
      <c r="B724" s="24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6"/>
    </row>
    <row r="725" spans="2:14" x14ac:dyDescent="0.15">
      <c r="B725" s="24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6"/>
    </row>
    <row r="726" spans="2:14" x14ac:dyDescent="0.15">
      <c r="B726" s="24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6"/>
    </row>
    <row r="727" spans="2:14" x14ac:dyDescent="0.15">
      <c r="B727" s="24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6"/>
    </row>
    <row r="728" spans="2:14" x14ac:dyDescent="0.15">
      <c r="B728" s="24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6"/>
    </row>
    <row r="729" spans="2:14" x14ac:dyDescent="0.15">
      <c r="B729" s="24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6"/>
    </row>
    <row r="730" spans="2:14" x14ac:dyDescent="0.15">
      <c r="B730" s="24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6"/>
    </row>
    <row r="731" spans="2:14" x14ac:dyDescent="0.15">
      <c r="B731" s="24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6"/>
    </row>
    <row r="732" spans="2:14" x14ac:dyDescent="0.15">
      <c r="B732" s="24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6"/>
    </row>
    <row r="733" spans="2:14" x14ac:dyDescent="0.15">
      <c r="B733" s="24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6"/>
    </row>
    <row r="734" spans="2:14" x14ac:dyDescent="0.15">
      <c r="B734" s="24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6"/>
    </row>
    <row r="735" spans="2:14" x14ac:dyDescent="0.15">
      <c r="B735" s="24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6"/>
    </row>
    <row r="736" spans="2:14" x14ac:dyDescent="0.15">
      <c r="B736" s="24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6"/>
    </row>
    <row r="737" spans="2:14" x14ac:dyDescent="0.15">
      <c r="B737" s="24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6"/>
    </row>
    <row r="738" spans="2:14" x14ac:dyDescent="0.15">
      <c r="B738" s="24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6"/>
    </row>
    <row r="739" spans="2:14" x14ac:dyDescent="0.15">
      <c r="B739" s="24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6"/>
    </row>
    <row r="740" spans="2:14" x14ac:dyDescent="0.15">
      <c r="B740" s="24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6"/>
    </row>
    <row r="741" spans="2:14" x14ac:dyDescent="0.15">
      <c r="B741" s="24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6"/>
    </row>
    <row r="742" spans="2:14" x14ac:dyDescent="0.15">
      <c r="B742" s="24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6"/>
    </row>
    <row r="743" spans="2:14" x14ac:dyDescent="0.15">
      <c r="B743" s="24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6"/>
    </row>
    <row r="744" spans="2:14" x14ac:dyDescent="0.15">
      <c r="B744" s="24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6"/>
    </row>
    <row r="745" spans="2:14" x14ac:dyDescent="0.15">
      <c r="B745" s="24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6"/>
    </row>
    <row r="746" spans="2:14" x14ac:dyDescent="0.15">
      <c r="B746" s="24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6"/>
    </row>
    <row r="747" spans="2:14" x14ac:dyDescent="0.15">
      <c r="B747" s="24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6"/>
    </row>
    <row r="748" spans="2:14" x14ac:dyDescent="0.15">
      <c r="B748" s="24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6"/>
    </row>
    <row r="749" spans="2:14" x14ac:dyDescent="0.15">
      <c r="B749" s="24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6"/>
    </row>
    <row r="750" spans="2:14" x14ac:dyDescent="0.15">
      <c r="B750" s="24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6"/>
    </row>
    <row r="751" spans="2:14" x14ac:dyDescent="0.15">
      <c r="B751" s="24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6"/>
    </row>
    <row r="752" spans="2:14" x14ac:dyDescent="0.15">
      <c r="B752" s="24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6"/>
    </row>
    <row r="753" spans="2:14" x14ac:dyDescent="0.15">
      <c r="B753" s="24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6"/>
    </row>
    <row r="754" spans="2:14" x14ac:dyDescent="0.15">
      <c r="B754" s="24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6"/>
    </row>
    <row r="755" spans="2:14" x14ac:dyDescent="0.15">
      <c r="B755" s="24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6"/>
    </row>
    <row r="756" spans="2:14" x14ac:dyDescent="0.15">
      <c r="B756" s="24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6"/>
    </row>
    <row r="757" spans="2:14" x14ac:dyDescent="0.15">
      <c r="B757" s="24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6"/>
    </row>
    <row r="758" spans="2:14" x14ac:dyDescent="0.15">
      <c r="B758" s="24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6"/>
    </row>
    <row r="759" spans="2:14" x14ac:dyDescent="0.15">
      <c r="B759" s="24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6"/>
    </row>
    <row r="760" spans="2:14" x14ac:dyDescent="0.15">
      <c r="B760" s="24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6"/>
    </row>
    <row r="761" spans="2:14" x14ac:dyDescent="0.15">
      <c r="B761" s="24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6"/>
    </row>
    <row r="762" spans="2:14" x14ac:dyDescent="0.15">
      <c r="B762" s="24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6"/>
    </row>
    <row r="763" spans="2:14" x14ac:dyDescent="0.15">
      <c r="B763" s="24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6"/>
    </row>
    <row r="764" spans="2:14" x14ac:dyDescent="0.15">
      <c r="B764" s="24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6"/>
    </row>
    <row r="765" spans="2:14" x14ac:dyDescent="0.15">
      <c r="B765" s="24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6"/>
    </row>
    <row r="766" spans="2:14" x14ac:dyDescent="0.15">
      <c r="B766" s="24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6"/>
    </row>
    <row r="767" spans="2:14" x14ac:dyDescent="0.15">
      <c r="B767" s="24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6"/>
    </row>
    <row r="768" spans="2:14" x14ac:dyDescent="0.15">
      <c r="B768" s="24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6"/>
    </row>
    <row r="769" spans="2:14" x14ac:dyDescent="0.15">
      <c r="B769" s="24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6"/>
    </row>
    <row r="770" spans="2:14" x14ac:dyDescent="0.15">
      <c r="B770" s="24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6"/>
    </row>
    <row r="771" spans="2:14" x14ac:dyDescent="0.15">
      <c r="B771" s="24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6"/>
    </row>
    <row r="772" spans="2:14" x14ac:dyDescent="0.15">
      <c r="B772" s="24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6"/>
    </row>
    <row r="773" spans="2:14" x14ac:dyDescent="0.15">
      <c r="B773" s="24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6"/>
    </row>
    <row r="774" spans="2:14" x14ac:dyDescent="0.15">
      <c r="B774" s="24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6"/>
    </row>
    <row r="775" spans="2:14" x14ac:dyDescent="0.15">
      <c r="B775" s="24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6"/>
    </row>
    <row r="776" spans="2:14" x14ac:dyDescent="0.15">
      <c r="B776" s="24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6"/>
    </row>
    <row r="777" spans="2:14" x14ac:dyDescent="0.15">
      <c r="B777" s="24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6"/>
    </row>
    <row r="778" spans="2:14" x14ac:dyDescent="0.15">
      <c r="B778" s="24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6"/>
    </row>
    <row r="779" spans="2:14" x14ac:dyDescent="0.15">
      <c r="B779" s="24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6"/>
    </row>
    <row r="780" spans="2:14" x14ac:dyDescent="0.15">
      <c r="B780" s="24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6"/>
    </row>
    <row r="781" spans="2:14" x14ac:dyDescent="0.15">
      <c r="B781" s="24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6"/>
    </row>
    <row r="782" spans="2:14" x14ac:dyDescent="0.15">
      <c r="B782" s="24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6"/>
    </row>
    <row r="783" spans="2:14" x14ac:dyDescent="0.15">
      <c r="B783" s="24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6"/>
    </row>
    <row r="784" spans="2:14" x14ac:dyDescent="0.15">
      <c r="B784" s="24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6"/>
    </row>
    <row r="785" spans="2:14" x14ac:dyDescent="0.15">
      <c r="B785" s="24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6"/>
    </row>
    <row r="786" spans="2:14" x14ac:dyDescent="0.15">
      <c r="B786" s="24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6"/>
    </row>
    <row r="787" spans="2:14" x14ac:dyDescent="0.15">
      <c r="B787" s="24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6"/>
    </row>
    <row r="788" spans="2:14" x14ac:dyDescent="0.15">
      <c r="B788" s="24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6"/>
    </row>
    <row r="789" spans="2:14" x14ac:dyDescent="0.15">
      <c r="B789" s="24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6"/>
    </row>
    <row r="790" spans="2:14" x14ac:dyDescent="0.15">
      <c r="B790" s="24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6"/>
    </row>
    <row r="791" spans="2:14" x14ac:dyDescent="0.15">
      <c r="B791" s="24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6"/>
    </row>
    <row r="792" spans="2:14" x14ac:dyDescent="0.15">
      <c r="B792" s="24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6"/>
    </row>
    <row r="793" spans="2:14" x14ac:dyDescent="0.15">
      <c r="B793" s="24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6"/>
    </row>
    <row r="794" spans="2:14" x14ac:dyDescent="0.15">
      <c r="B794" s="24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6"/>
    </row>
    <row r="795" spans="2:14" x14ac:dyDescent="0.15">
      <c r="B795" s="24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6"/>
    </row>
    <row r="796" spans="2:14" x14ac:dyDescent="0.15">
      <c r="B796" s="24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6"/>
    </row>
    <row r="797" spans="2:14" x14ac:dyDescent="0.15">
      <c r="B797" s="24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6"/>
    </row>
    <row r="798" spans="2:14" x14ac:dyDescent="0.15">
      <c r="B798" s="24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6"/>
    </row>
    <row r="799" spans="2:14" x14ac:dyDescent="0.15">
      <c r="B799" s="24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6"/>
    </row>
    <row r="800" spans="2:14" x14ac:dyDescent="0.15">
      <c r="B800" s="24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6"/>
    </row>
    <row r="801" spans="2:14" x14ac:dyDescent="0.15">
      <c r="B801" s="24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6"/>
    </row>
    <row r="802" spans="2:14" x14ac:dyDescent="0.15">
      <c r="B802" s="24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6"/>
    </row>
    <row r="803" spans="2:14" x14ac:dyDescent="0.15">
      <c r="B803" s="24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6"/>
    </row>
    <row r="804" spans="2:14" x14ac:dyDescent="0.15">
      <c r="B804" s="24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6"/>
    </row>
    <row r="805" spans="2:14" x14ac:dyDescent="0.15">
      <c r="B805" s="24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6"/>
    </row>
    <row r="806" spans="2:14" x14ac:dyDescent="0.15">
      <c r="B806" s="24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6"/>
    </row>
    <row r="807" spans="2:14" x14ac:dyDescent="0.15">
      <c r="B807" s="24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6"/>
    </row>
    <row r="808" spans="2:14" x14ac:dyDescent="0.15">
      <c r="B808" s="24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6"/>
    </row>
    <row r="809" spans="2:14" x14ac:dyDescent="0.15">
      <c r="B809" s="24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6"/>
    </row>
    <row r="810" spans="2:14" x14ac:dyDescent="0.15">
      <c r="B810" s="24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6"/>
    </row>
    <row r="811" spans="2:14" x14ac:dyDescent="0.15">
      <c r="B811" s="24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6"/>
    </row>
    <row r="812" spans="2:14" x14ac:dyDescent="0.15">
      <c r="B812" s="24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6"/>
    </row>
    <row r="813" spans="2:14" x14ac:dyDescent="0.15">
      <c r="B813" s="24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6"/>
    </row>
    <row r="814" spans="2:14" x14ac:dyDescent="0.15">
      <c r="B814" s="24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6"/>
    </row>
    <row r="815" spans="2:14" x14ac:dyDescent="0.15">
      <c r="B815" s="24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6"/>
    </row>
    <row r="816" spans="2:14" x14ac:dyDescent="0.15">
      <c r="B816" s="24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6"/>
    </row>
    <row r="817" spans="2:14" x14ac:dyDescent="0.15">
      <c r="B817" s="24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6"/>
    </row>
    <row r="818" spans="2:14" x14ac:dyDescent="0.15">
      <c r="B818" s="24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6"/>
    </row>
    <row r="819" spans="2:14" x14ac:dyDescent="0.15">
      <c r="B819" s="24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6"/>
    </row>
    <row r="820" spans="2:14" x14ac:dyDescent="0.15">
      <c r="B820" s="24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6"/>
    </row>
    <row r="821" spans="2:14" x14ac:dyDescent="0.15">
      <c r="B821" s="24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6"/>
    </row>
    <row r="822" spans="2:14" x14ac:dyDescent="0.15">
      <c r="B822" s="24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6"/>
    </row>
    <row r="823" spans="2:14" x14ac:dyDescent="0.15">
      <c r="B823" s="24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6"/>
    </row>
    <row r="824" spans="2:14" x14ac:dyDescent="0.15">
      <c r="B824" s="24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6"/>
    </row>
    <row r="825" spans="2:14" x14ac:dyDescent="0.15">
      <c r="B825" s="24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6"/>
    </row>
    <row r="826" spans="2:14" x14ac:dyDescent="0.15">
      <c r="B826" s="24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6"/>
    </row>
    <row r="827" spans="2:14" x14ac:dyDescent="0.15">
      <c r="B827" s="24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6"/>
    </row>
    <row r="828" spans="2:14" x14ac:dyDescent="0.15">
      <c r="B828" s="24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6"/>
    </row>
    <row r="829" spans="2:14" x14ac:dyDescent="0.15">
      <c r="B829" s="24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6"/>
    </row>
    <row r="830" spans="2:14" x14ac:dyDescent="0.15">
      <c r="B830" s="24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6"/>
    </row>
    <row r="831" spans="2:14" x14ac:dyDescent="0.15">
      <c r="B831" s="24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6"/>
    </row>
    <row r="832" spans="2:14" x14ac:dyDescent="0.15">
      <c r="B832" s="24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6"/>
    </row>
    <row r="833" spans="2:14" x14ac:dyDescent="0.15">
      <c r="B833" s="24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6"/>
    </row>
    <row r="834" spans="2:14" x14ac:dyDescent="0.15">
      <c r="B834" s="24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6"/>
    </row>
    <row r="835" spans="2:14" x14ac:dyDescent="0.15">
      <c r="B835" s="24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6"/>
    </row>
    <row r="836" spans="2:14" x14ac:dyDescent="0.15">
      <c r="B836" s="24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6"/>
    </row>
    <row r="837" spans="2:14" x14ac:dyDescent="0.15">
      <c r="B837" s="24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6"/>
    </row>
    <row r="838" spans="2:14" x14ac:dyDescent="0.15">
      <c r="B838" s="24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6"/>
    </row>
    <row r="839" spans="2:14" x14ac:dyDescent="0.15">
      <c r="B839" s="24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6"/>
    </row>
    <row r="840" spans="2:14" x14ac:dyDescent="0.15">
      <c r="B840" s="24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6"/>
    </row>
    <row r="841" spans="2:14" x14ac:dyDescent="0.15">
      <c r="B841" s="24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6"/>
    </row>
    <row r="842" spans="2:14" x14ac:dyDescent="0.15">
      <c r="B842" s="24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6"/>
    </row>
    <row r="843" spans="2:14" x14ac:dyDescent="0.15">
      <c r="B843" s="24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6"/>
    </row>
    <row r="844" spans="2:14" x14ac:dyDescent="0.15">
      <c r="B844" s="24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6"/>
    </row>
    <row r="845" spans="2:14" x14ac:dyDescent="0.15">
      <c r="B845" s="24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6"/>
    </row>
    <row r="846" spans="2:14" x14ac:dyDescent="0.15">
      <c r="B846" s="24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6"/>
    </row>
    <row r="847" spans="2:14" x14ac:dyDescent="0.15">
      <c r="B847" s="24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6"/>
    </row>
    <row r="848" spans="2:14" x14ac:dyDescent="0.15">
      <c r="B848" s="24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6"/>
    </row>
    <row r="849" spans="2:14" x14ac:dyDescent="0.15">
      <c r="B849" s="24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6"/>
    </row>
    <row r="850" spans="2:14" x14ac:dyDescent="0.15">
      <c r="B850" s="24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6"/>
    </row>
    <row r="851" spans="2:14" x14ac:dyDescent="0.15">
      <c r="B851" s="24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6"/>
    </row>
    <row r="852" spans="2:14" x14ac:dyDescent="0.15">
      <c r="B852" s="24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6"/>
    </row>
    <row r="853" spans="2:14" x14ac:dyDescent="0.15">
      <c r="B853" s="24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6"/>
    </row>
    <row r="854" spans="2:14" x14ac:dyDescent="0.15">
      <c r="B854" s="24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6"/>
    </row>
    <row r="855" spans="2:14" x14ac:dyDescent="0.15">
      <c r="B855" s="24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6"/>
    </row>
    <row r="856" spans="2:14" x14ac:dyDescent="0.15">
      <c r="B856" s="24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6"/>
    </row>
    <row r="857" spans="2:14" x14ac:dyDescent="0.15">
      <c r="B857" s="24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6"/>
    </row>
    <row r="858" spans="2:14" x14ac:dyDescent="0.15">
      <c r="B858" s="24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6"/>
    </row>
    <row r="859" spans="2:14" x14ac:dyDescent="0.15">
      <c r="B859" s="24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6"/>
    </row>
    <row r="860" spans="2:14" x14ac:dyDescent="0.15">
      <c r="B860" s="24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6"/>
    </row>
    <row r="861" spans="2:14" x14ac:dyDescent="0.15">
      <c r="B861" s="24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6"/>
    </row>
    <row r="862" spans="2:14" x14ac:dyDescent="0.15">
      <c r="B862" s="24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6"/>
    </row>
    <row r="863" spans="2:14" x14ac:dyDescent="0.15">
      <c r="B863" s="24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6"/>
    </row>
    <row r="864" spans="2:14" x14ac:dyDescent="0.15">
      <c r="B864" s="24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6"/>
    </row>
    <row r="865" spans="2:14" x14ac:dyDescent="0.15">
      <c r="B865" s="24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6"/>
    </row>
    <row r="866" spans="2:14" x14ac:dyDescent="0.15">
      <c r="B866" s="24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6"/>
    </row>
    <row r="867" spans="2:14" x14ac:dyDescent="0.15">
      <c r="B867" s="24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6"/>
    </row>
    <row r="868" spans="2:14" x14ac:dyDescent="0.15">
      <c r="B868" s="24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6"/>
    </row>
    <row r="869" spans="2:14" x14ac:dyDescent="0.15">
      <c r="B869" s="24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6"/>
    </row>
    <row r="870" spans="2:14" x14ac:dyDescent="0.15">
      <c r="B870" s="24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6"/>
    </row>
    <row r="871" spans="2:14" x14ac:dyDescent="0.15">
      <c r="B871" s="24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6"/>
    </row>
    <row r="872" spans="2:14" x14ac:dyDescent="0.15">
      <c r="B872" s="24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6"/>
    </row>
    <row r="873" spans="2:14" x14ac:dyDescent="0.15">
      <c r="B873" s="24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6"/>
    </row>
    <row r="874" spans="2:14" x14ac:dyDescent="0.15">
      <c r="B874" s="24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6"/>
    </row>
    <row r="875" spans="2:14" x14ac:dyDescent="0.15">
      <c r="B875" s="24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6"/>
    </row>
    <row r="876" spans="2:14" x14ac:dyDescent="0.15">
      <c r="B876" s="24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6"/>
    </row>
    <row r="877" spans="2:14" x14ac:dyDescent="0.15">
      <c r="B877" s="24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6"/>
    </row>
    <row r="878" spans="2:14" x14ac:dyDescent="0.15">
      <c r="B878" s="24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6"/>
    </row>
    <row r="879" spans="2:14" x14ac:dyDescent="0.15">
      <c r="B879" s="24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6"/>
    </row>
    <row r="880" spans="2:14" x14ac:dyDescent="0.15">
      <c r="B880" s="24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6"/>
    </row>
    <row r="881" spans="2:14" x14ac:dyDescent="0.15">
      <c r="B881" s="24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6"/>
    </row>
    <row r="882" spans="2:14" x14ac:dyDescent="0.15">
      <c r="B882" s="24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6"/>
    </row>
    <row r="883" spans="2:14" x14ac:dyDescent="0.15">
      <c r="B883" s="24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6"/>
    </row>
    <row r="884" spans="2:14" x14ac:dyDescent="0.15">
      <c r="B884" s="24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6"/>
    </row>
    <row r="885" spans="2:14" x14ac:dyDescent="0.15">
      <c r="B885" s="24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6"/>
    </row>
    <row r="886" spans="2:14" x14ac:dyDescent="0.15">
      <c r="B886" s="24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6"/>
    </row>
    <row r="887" spans="2:14" x14ac:dyDescent="0.15">
      <c r="B887" s="24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6"/>
    </row>
    <row r="888" spans="2:14" x14ac:dyDescent="0.15">
      <c r="B888" s="24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6"/>
    </row>
    <row r="889" spans="2:14" x14ac:dyDescent="0.15">
      <c r="B889" s="24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6"/>
    </row>
    <row r="890" spans="2:14" x14ac:dyDescent="0.15">
      <c r="B890" s="24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6"/>
    </row>
    <row r="891" spans="2:14" x14ac:dyDescent="0.15">
      <c r="B891" s="24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6"/>
    </row>
    <row r="892" spans="2:14" x14ac:dyDescent="0.15">
      <c r="B892" s="24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6"/>
    </row>
    <row r="893" spans="2:14" x14ac:dyDescent="0.15">
      <c r="B893" s="24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6"/>
    </row>
    <row r="894" spans="2:14" x14ac:dyDescent="0.15">
      <c r="B894" s="24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6"/>
    </row>
    <row r="895" spans="2:14" x14ac:dyDescent="0.15">
      <c r="B895" s="24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6"/>
    </row>
    <row r="896" spans="2:14" x14ac:dyDescent="0.15">
      <c r="B896" s="24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6"/>
    </row>
    <row r="897" spans="2:14" x14ac:dyDescent="0.15">
      <c r="B897" s="24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6"/>
    </row>
    <row r="898" spans="2:14" x14ac:dyDescent="0.15">
      <c r="B898" s="24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6"/>
    </row>
    <row r="899" spans="2:14" x14ac:dyDescent="0.15">
      <c r="B899" s="24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6"/>
    </row>
    <row r="900" spans="2:14" x14ac:dyDescent="0.15">
      <c r="B900" s="24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6"/>
    </row>
    <row r="901" spans="2:14" x14ac:dyDescent="0.15">
      <c r="B901" s="24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6"/>
    </row>
    <row r="902" spans="2:14" x14ac:dyDescent="0.15">
      <c r="B902" s="24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6"/>
    </row>
    <row r="903" spans="2:14" x14ac:dyDescent="0.15">
      <c r="B903" s="24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6"/>
    </row>
    <row r="904" spans="2:14" x14ac:dyDescent="0.15">
      <c r="B904" s="24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6"/>
    </row>
    <row r="905" spans="2:14" x14ac:dyDescent="0.15">
      <c r="B905" s="24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6"/>
    </row>
    <row r="906" spans="2:14" x14ac:dyDescent="0.15">
      <c r="B906" s="24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6"/>
    </row>
    <row r="907" spans="2:14" x14ac:dyDescent="0.15">
      <c r="B907" s="24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6"/>
    </row>
    <row r="908" spans="2:14" x14ac:dyDescent="0.15">
      <c r="B908" s="24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6"/>
    </row>
    <row r="909" spans="2:14" x14ac:dyDescent="0.15">
      <c r="B909" s="24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6"/>
    </row>
    <row r="910" spans="2:14" x14ac:dyDescent="0.15">
      <c r="B910" s="24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6"/>
    </row>
    <row r="911" spans="2:14" x14ac:dyDescent="0.15">
      <c r="B911" s="24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6"/>
    </row>
    <row r="912" spans="2:14" x14ac:dyDescent="0.15">
      <c r="B912" s="24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6"/>
    </row>
    <row r="913" spans="2:14" x14ac:dyDescent="0.15">
      <c r="B913" s="24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6"/>
    </row>
    <row r="914" spans="2:14" x14ac:dyDescent="0.15">
      <c r="B914" s="24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6"/>
    </row>
    <row r="915" spans="2:14" x14ac:dyDescent="0.15">
      <c r="B915" s="24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6"/>
    </row>
    <row r="916" spans="2:14" x14ac:dyDescent="0.15">
      <c r="B916" s="24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6"/>
    </row>
    <row r="917" spans="2:14" x14ac:dyDescent="0.15">
      <c r="B917" s="24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6"/>
    </row>
    <row r="918" spans="2:14" x14ac:dyDescent="0.15">
      <c r="B918" s="24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6"/>
    </row>
    <row r="919" spans="2:14" x14ac:dyDescent="0.15">
      <c r="B919" s="24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6"/>
    </row>
    <row r="920" spans="2:14" x14ac:dyDescent="0.15">
      <c r="B920" s="24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6"/>
    </row>
    <row r="921" spans="2:14" x14ac:dyDescent="0.15">
      <c r="B921" s="24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6"/>
    </row>
    <row r="922" spans="2:14" x14ac:dyDescent="0.15">
      <c r="B922" s="24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6"/>
    </row>
    <row r="923" spans="2:14" x14ac:dyDescent="0.15">
      <c r="B923" s="24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6"/>
    </row>
    <row r="924" spans="2:14" x14ac:dyDescent="0.15">
      <c r="B924" s="24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6"/>
    </row>
    <row r="925" spans="2:14" x14ac:dyDescent="0.15">
      <c r="B925" s="24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6"/>
    </row>
    <row r="926" spans="2:14" x14ac:dyDescent="0.15">
      <c r="B926" s="24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6"/>
    </row>
    <row r="927" spans="2:14" x14ac:dyDescent="0.15">
      <c r="B927" s="24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6"/>
    </row>
    <row r="928" spans="2:14" x14ac:dyDescent="0.15">
      <c r="B928" s="24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6"/>
    </row>
    <row r="929" spans="2:14" x14ac:dyDescent="0.15">
      <c r="B929" s="24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6"/>
    </row>
    <row r="930" spans="2:14" x14ac:dyDescent="0.15">
      <c r="B930" s="24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6"/>
    </row>
    <row r="931" spans="2:14" x14ac:dyDescent="0.15">
      <c r="B931" s="24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6"/>
    </row>
    <row r="932" spans="2:14" x14ac:dyDescent="0.15">
      <c r="B932" s="24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6"/>
    </row>
    <row r="933" spans="2:14" x14ac:dyDescent="0.15">
      <c r="B933" s="24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6"/>
    </row>
    <row r="934" spans="2:14" x14ac:dyDescent="0.15">
      <c r="B934" s="24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6"/>
    </row>
    <row r="935" spans="2:14" x14ac:dyDescent="0.15">
      <c r="B935" s="24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6"/>
    </row>
    <row r="936" spans="2:14" x14ac:dyDescent="0.15">
      <c r="B936" s="24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6"/>
    </row>
    <row r="937" spans="2:14" x14ac:dyDescent="0.15">
      <c r="B937" s="24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6"/>
    </row>
    <row r="938" spans="2:14" x14ac:dyDescent="0.15">
      <c r="B938" s="24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6"/>
    </row>
    <row r="939" spans="2:14" x14ac:dyDescent="0.15">
      <c r="B939" s="24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6"/>
    </row>
    <row r="940" spans="2:14" x14ac:dyDescent="0.15">
      <c r="B940" s="24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6"/>
    </row>
    <row r="941" spans="2:14" x14ac:dyDescent="0.15">
      <c r="B941" s="24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6"/>
    </row>
    <row r="942" spans="2:14" x14ac:dyDescent="0.15">
      <c r="B942" s="24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6"/>
    </row>
    <row r="943" spans="2:14" x14ac:dyDescent="0.15">
      <c r="B943" s="24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6"/>
    </row>
    <row r="944" spans="2:14" x14ac:dyDescent="0.15">
      <c r="B944" s="24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6"/>
    </row>
    <row r="945" spans="2:14" x14ac:dyDescent="0.15">
      <c r="B945" s="24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6"/>
    </row>
    <row r="946" spans="2:14" x14ac:dyDescent="0.15">
      <c r="B946" s="24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6"/>
    </row>
    <row r="947" spans="2:14" x14ac:dyDescent="0.15">
      <c r="B947" s="24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6"/>
    </row>
    <row r="948" spans="2:14" x14ac:dyDescent="0.15">
      <c r="B948" s="24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6"/>
    </row>
    <row r="949" spans="2:14" x14ac:dyDescent="0.15">
      <c r="B949" s="24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6"/>
    </row>
    <row r="950" spans="2:14" x14ac:dyDescent="0.15">
      <c r="B950" s="24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6"/>
    </row>
    <row r="951" spans="2:14" x14ac:dyDescent="0.15">
      <c r="B951" s="24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6"/>
    </row>
    <row r="952" spans="2:14" x14ac:dyDescent="0.15">
      <c r="B952" s="24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6"/>
    </row>
    <row r="953" spans="2:14" x14ac:dyDescent="0.15">
      <c r="B953" s="24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6"/>
    </row>
    <row r="954" spans="2:14" x14ac:dyDescent="0.15">
      <c r="B954" s="24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6"/>
    </row>
    <row r="955" spans="2:14" x14ac:dyDescent="0.15">
      <c r="B955" s="24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6"/>
    </row>
    <row r="956" spans="2:14" x14ac:dyDescent="0.15">
      <c r="B956" s="24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6"/>
    </row>
    <row r="957" spans="2:14" x14ac:dyDescent="0.15">
      <c r="B957" s="24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6"/>
    </row>
    <row r="958" spans="2:14" x14ac:dyDescent="0.15">
      <c r="B958" s="24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6"/>
    </row>
    <row r="959" spans="2:14" x14ac:dyDescent="0.15">
      <c r="B959" s="24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6"/>
    </row>
    <row r="960" spans="2:14" x14ac:dyDescent="0.15">
      <c r="B960" s="24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6"/>
    </row>
    <row r="961" spans="2:14" x14ac:dyDescent="0.15">
      <c r="B961" s="24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6"/>
    </row>
    <row r="962" spans="2:14" x14ac:dyDescent="0.15">
      <c r="B962" s="24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6"/>
    </row>
    <row r="963" spans="2:14" x14ac:dyDescent="0.15">
      <c r="B963" s="24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6"/>
    </row>
    <row r="964" spans="2:14" x14ac:dyDescent="0.15">
      <c r="B964" s="24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6"/>
    </row>
    <row r="965" spans="2:14" x14ac:dyDescent="0.15">
      <c r="B965" s="24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6"/>
    </row>
    <row r="966" spans="2:14" x14ac:dyDescent="0.15">
      <c r="B966" s="24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6"/>
    </row>
    <row r="967" spans="2:14" x14ac:dyDescent="0.15">
      <c r="B967" s="24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6"/>
    </row>
    <row r="968" spans="2:14" x14ac:dyDescent="0.15">
      <c r="B968" s="24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6"/>
    </row>
    <row r="969" spans="2:14" x14ac:dyDescent="0.15">
      <c r="B969" s="24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6"/>
    </row>
    <row r="970" spans="2:14" x14ac:dyDescent="0.15">
      <c r="B970" s="24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6"/>
    </row>
    <row r="971" spans="2:14" x14ac:dyDescent="0.15">
      <c r="B971" s="24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6"/>
    </row>
    <row r="972" spans="2:14" x14ac:dyDescent="0.15">
      <c r="B972" s="24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6"/>
    </row>
    <row r="973" spans="2:14" x14ac:dyDescent="0.15">
      <c r="B973" s="24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6"/>
    </row>
    <row r="974" spans="2:14" x14ac:dyDescent="0.15">
      <c r="B974" s="24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6"/>
    </row>
    <row r="975" spans="2:14" x14ac:dyDescent="0.15">
      <c r="B975" s="24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6"/>
    </row>
    <row r="976" spans="2:14" x14ac:dyDescent="0.15">
      <c r="B976" s="24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6"/>
    </row>
    <row r="977" spans="2:14" x14ac:dyDescent="0.15">
      <c r="B977" s="24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6"/>
    </row>
    <row r="978" spans="2:14" x14ac:dyDescent="0.15">
      <c r="B978" s="24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6"/>
    </row>
    <row r="979" spans="2:14" x14ac:dyDescent="0.15">
      <c r="B979" s="24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6"/>
    </row>
    <row r="980" spans="2:14" x14ac:dyDescent="0.15">
      <c r="B980" s="24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6"/>
    </row>
    <row r="981" spans="2:14" x14ac:dyDescent="0.15">
      <c r="B981" s="24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6"/>
    </row>
    <row r="982" spans="2:14" x14ac:dyDescent="0.15">
      <c r="B982" s="24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6"/>
    </row>
    <row r="983" spans="2:14" x14ac:dyDescent="0.15">
      <c r="B983" s="24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6"/>
    </row>
    <row r="984" spans="2:14" x14ac:dyDescent="0.15">
      <c r="B984" s="24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6"/>
    </row>
    <row r="985" spans="2:14" x14ac:dyDescent="0.15">
      <c r="B985" s="24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6"/>
    </row>
    <row r="986" spans="2:14" x14ac:dyDescent="0.15">
      <c r="B986" s="24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6"/>
    </row>
    <row r="987" spans="2:14" x14ac:dyDescent="0.15">
      <c r="B987" s="24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6"/>
    </row>
    <row r="988" spans="2:14" x14ac:dyDescent="0.15">
      <c r="B988" s="24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6"/>
    </row>
    <row r="989" spans="2:14" x14ac:dyDescent="0.15">
      <c r="B989" s="24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6"/>
    </row>
    <row r="990" spans="2:14" x14ac:dyDescent="0.15">
      <c r="B990" s="24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6"/>
    </row>
    <row r="991" spans="2:14" x14ac:dyDescent="0.15">
      <c r="B991" s="24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6"/>
    </row>
    <row r="992" spans="2:14" x14ac:dyDescent="0.15">
      <c r="B992" s="24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6"/>
    </row>
    <row r="993" spans="2:14" x14ac:dyDescent="0.15">
      <c r="B993" s="24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6"/>
    </row>
    <row r="994" spans="2:14" x14ac:dyDescent="0.15">
      <c r="B994" s="24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6"/>
    </row>
    <row r="995" spans="2:14" x14ac:dyDescent="0.15">
      <c r="B995" s="24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6"/>
    </row>
    <row r="996" spans="2:14" x14ac:dyDescent="0.15">
      <c r="B996" s="24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6"/>
    </row>
    <row r="997" spans="2:14" x14ac:dyDescent="0.15">
      <c r="B997" s="24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6"/>
    </row>
    <row r="998" spans="2:14" x14ac:dyDescent="0.15">
      <c r="B998" s="24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6"/>
    </row>
    <row r="999" spans="2:14" x14ac:dyDescent="0.15">
      <c r="B999" s="24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6"/>
    </row>
    <row r="1000" spans="2:14" x14ac:dyDescent="0.15">
      <c r="B1000" s="24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6"/>
    </row>
    <row r="1001" spans="2:14" x14ac:dyDescent="0.15">
      <c r="B1001" s="24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6"/>
    </row>
    <row r="1002" spans="2:14" x14ac:dyDescent="0.15">
      <c r="B1002" s="24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6"/>
    </row>
    <row r="1003" spans="2:14" x14ac:dyDescent="0.15">
      <c r="B1003" s="24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6"/>
    </row>
    <row r="1004" spans="2:14" x14ac:dyDescent="0.15">
      <c r="B1004" s="24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6"/>
    </row>
    <row r="1005" spans="2:14" x14ac:dyDescent="0.15">
      <c r="B1005" s="24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6"/>
    </row>
    <row r="1006" spans="2:14" x14ac:dyDescent="0.15">
      <c r="B1006" s="24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6"/>
    </row>
    <row r="1007" spans="2:14" x14ac:dyDescent="0.15">
      <c r="B1007" s="24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6"/>
    </row>
    <row r="1008" spans="2:14" x14ac:dyDescent="0.15">
      <c r="B1008" s="24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6"/>
    </row>
    <row r="1009" spans="2:14" x14ac:dyDescent="0.15">
      <c r="B1009" s="24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6"/>
    </row>
    <row r="1010" spans="2:14" ht="14.25" thickBot="1" x14ac:dyDescent="0.2">
      <c r="B1010" s="27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9"/>
    </row>
    <row r="1011" spans="2:14" x14ac:dyDescent="0.15"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</row>
    <row r="1012" spans="2:14" x14ac:dyDescent="0.15"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</row>
    <row r="1013" spans="2:14" x14ac:dyDescent="0.15"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</row>
    <row r="1014" spans="2:14" x14ac:dyDescent="0.15"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</row>
    <row r="1015" spans="2:14" x14ac:dyDescent="0.15"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</row>
    <row r="1016" spans="2:14" x14ac:dyDescent="0.15"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</row>
    <row r="1017" spans="2:14" x14ac:dyDescent="0.15"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</row>
    <row r="1018" spans="2:14" x14ac:dyDescent="0.15"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</row>
    <row r="1019" spans="2:14" x14ac:dyDescent="0.15"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</row>
    <row r="1020" spans="2:14" x14ac:dyDescent="0.15"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</row>
    <row r="1021" spans="2:14" x14ac:dyDescent="0.15"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</row>
    <row r="1022" spans="2:14" x14ac:dyDescent="0.15"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</row>
  </sheetData>
  <mergeCells count="1">
    <mergeCell ref="B2:N2"/>
  </mergeCells>
  <phoneticPr fontId="19"/>
  <pageMargins left="0.7" right="0.7" top="0.75" bottom="0.75" header="0.3" footer="0.3"/>
  <pageSetup paperSize="2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64"/>
  <sheetViews>
    <sheetView topLeftCell="A112" zoomScaleNormal="100" workbookViewId="0">
      <selection activeCell="B464" sqref="B464"/>
    </sheetView>
  </sheetViews>
  <sheetFormatPr defaultRowHeight="13.5" x14ac:dyDescent="0.15"/>
  <sheetData>
    <row r="464" spans="2:2" s="46" customFormat="1" ht="34.5" customHeight="1" thickBot="1" x14ac:dyDescent="0.2">
      <c r="B464" s="46" t="s">
        <v>207</v>
      </c>
    </row>
  </sheetData>
  <phoneticPr fontId="19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A39" sqref="A39:XFD39"/>
    </sheetView>
  </sheetViews>
  <sheetFormatPr defaultRowHeight="13.5" x14ac:dyDescent="0.15"/>
  <sheetData/>
  <phoneticPr fontId="19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/>
  </sheetViews>
  <sheetFormatPr defaultRowHeight="13.5" x14ac:dyDescent="0.15"/>
  <sheetData/>
  <phoneticPr fontId="1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FT2データ集計裁量　1-50 (2)</vt:lpstr>
      <vt:lpstr>FT2データ集計裁量なし　51-100</vt:lpstr>
      <vt:lpstr>画像</vt:lpstr>
      <vt:lpstr>気付き</vt:lpstr>
      <vt:lpstr>Sheet4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tanaka</dc:creator>
  <cp:lastModifiedBy>tanaka</cp:lastModifiedBy>
  <dcterms:created xsi:type="dcterms:W3CDTF">2015-07-05T14:51:12Z</dcterms:created>
  <dcterms:modified xsi:type="dcterms:W3CDTF">2015-08-31T11:06:47Z</dcterms:modified>
</cp:coreProperties>
</file>